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ger\Documents\Sommerhus\"/>
    </mc:Choice>
  </mc:AlternateContent>
  <xr:revisionPtr revIDLastSave="0" documentId="13_ncr:1_{664B0C6E-6B10-4284-9F61-A6E05D3BD9A8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udtræk fra bank  " sheetId="1" r:id="rId1"/>
    <sheet name="Opdeling" sheetId="4" r:id="rId2"/>
    <sheet name="budget 2021" sheetId="5" r:id="rId3"/>
  </sheets>
  <calcPr calcId="181029"/>
</workbook>
</file>

<file path=xl/calcChain.xml><?xml version="1.0" encoding="utf-8"?>
<calcChain xmlns="http://schemas.openxmlformats.org/spreadsheetml/2006/main">
  <c r="F31" i="5" l="1"/>
  <c r="D31" i="5"/>
  <c r="I33" i="5"/>
  <c r="I26" i="5"/>
  <c r="I13" i="5"/>
  <c r="H33" i="5"/>
  <c r="G33" i="5"/>
  <c r="E33" i="5"/>
  <c r="C33" i="5"/>
  <c r="B33" i="5"/>
  <c r="F32" i="5"/>
  <c r="F33" i="5" s="1"/>
  <c r="D32" i="5"/>
  <c r="D33" i="5" s="1"/>
  <c r="H26" i="5"/>
  <c r="G26" i="5"/>
  <c r="F26" i="5"/>
  <c r="E26" i="5"/>
  <c r="D24" i="5"/>
  <c r="D26" i="5" s="1"/>
  <c r="C24" i="5"/>
  <c r="C26" i="5" s="1"/>
  <c r="H13" i="5"/>
  <c r="G13" i="5"/>
  <c r="F13" i="5"/>
  <c r="F28" i="5" s="1"/>
  <c r="E13" i="5"/>
  <c r="E28" i="5" s="1"/>
  <c r="D13" i="5"/>
  <c r="C13" i="5"/>
  <c r="B13" i="5"/>
  <c r="L88" i="4"/>
  <c r="K88" i="4"/>
  <c r="J88" i="4"/>
  <c r="I88" i="4"/>
  <c r="H88" i="4"/>
  <c r="G88" i="4"/>
  <c r="F88" i="4"/>
  <c r="E88" i="4"/>
  <c r="D88" i="4"/>
  <c r="D92" i="1"/>
  <c r="D91" i="1"/>
  <c r="I28" i="5" l="1"/>
  <c r="I34" i="5" s="1"/>
  <c r="I36" i="5" s="1"/>
  <c r="C28" i="5"/>
  <c r="G28" i="5"/>
  <c r="H28" i="5"/>
  <c r="H34" i="5" s="1"/>
  <c r="H36" i="5" s="1"/>
  <c r="D28" i="5"/>
  <c r="F34" i="5"/>
  <c r="F36" i="5" s="1"/>
  <c r="G34" i="5"/>
  <c r="G36" i="5" s="1"/>
</calcChain>
</file>

<file path=xl/sharedStrings.xml><?xml version="1.0" encoding="utf-8"?>
<sst xmlns="http://schemas.openxmlformats.org/spreadsheetml/2006/main" count="229" uniqueCount="127">
  <si>
    <t>Rente af indestående</t>
  </si>
  <si>
    <t>Hjemmeside</t>
  </si>
  <si>
    <t>Advis 122012210903005/Årligt bidrag Keld/J</t>
  </si>
  <si>
    <t>Martin W 18-24Decemb</t>
  </si>
  <si>
    <t>Advis 122012070903371/Jan Waldstrøm 11-13/</t>
  </si>
  <si>
    <t>Fibia kortbetaling</t>
  </si>
  <si>
    <t>Chr.  27-30/11 20</t>
  </si>
  <si>
    <t>Lasse w</t>
  </si>
  <si>
    <t>Opvaskemaskine</t>
  </si>
  <si>
    <t>Brødrister</t>
  </si>
  <si>
    <t>NORDSAMSØ VANDVÆRK A.M.B.A</t>
  </si>
  <si>
    <t>Jes 5.-9. nov</t>
  </si>
  <si>
    <t>Sommerhus Keld extra</t>
  </si>
  <si>
    <t>Til Jes Keld fortsat</t>
  </si>
  <si>
    <t>Jes 17.-20.</t>
  </si>
  <si>
    <t>Keld uge 42</t>
  </si>
  <si>
    <t>Jes 2.-4. okt</t>
  </si>
  <si>
    <t>Ejendomsskat</t>
  </si>
  <si>
    <t>NRGI ELSALG A/S</t>
  </si>
  <si>
    <t>Morten 25.-27. sep.</t>
  </si>
  <si>
    <t>9-volt til røgalarm</t>
  </si>
  <si>
    <t>Jes 11.-13. sep</t>
  </si>
  <si>
    <t>Solvejg  uge 35</t>
  </si>
  <si>
    <t>Uge 36 Claus</t>
  </si>
  <si>
    <t>Lasse w uge33+18,19,</t>
  </si>
  <si>
    <t>Morten uge 34</t>
  </si>
  <si>
    <t>Nøgler til skur</t>
  </si>
  <si>
    <t>Jes uge 32</t>
  </si>
  <si>
    <t>Solvejg - uge 31</t>
  </si>
  <si>
    <t>Højbed</t>
  </si>
  <si>
    <t>Jens uge 29,30</t>
  </si>
  <si>
    <t>Jes 24./25. juni</t>
  </si>
  <si>
    <t>Jens 22-24/6</t>
  </si>
  <si>
    <t>Keld uge 25</t>
  </si>
  <si>
    <t>Lugtpumpe båd</t>
  </si>
  <si>
    <t>Terrasse</t>
  </si>
  <si>
    <t>Martin W Terasse</t>
  </si>
  <si>
    <t>Terrasse Jes</t>
  </si>
  <si>
    <t>Uge 28 pw</t>
  </si>
  <si>
    <t>Terrasse M+C+P+L</t>
  </si>
  <si>
    <t>Solvejg - terrasse</t>
  </si>
  <si>
    <t>Advis 122006120902472/Jan og Keld terrasse</t>
  </si>
  <si>
    <t>Jens - ny terrasse</t>
  </si>
  <si>
    <t>Solvejg uge 23</t>
  </si>
  <si>
    <t>Fra marianne</t>
  </si>
  <si>
    <t>Jan Waldstrøm uge 27</t>
  </si>
  <si>
    <t>Fibia</t>
  </si>
  <si>
    <t>Fra Søren Thygesen &amp;</t>
  </si>
  <si>
    <t>Hybenklip</t>
  </si>
  <si>
    <t>Hovedrengøring</t>
  </si>
  <si>
    <t>Rest  leje Chr.</t>
  </si>
  <si>
    <t>Claus uge 21</t>
  </si>
  <si>
    <t>Jes3.-4. maj</t>
  </si>
  <si>
    <t>Leje fra Christian</t>
  </si>
  <si>
    <t>Jes 30./4-3./5</t>
  </si>
  <si>
    <t>Kirkegård</t>
  </si>
  <si>
    <t>22.3-26.3 Chr.</t>
  </si>
  <si>
    <t>Jes 19.-22. marts</t>
  </si>
  <si>
    <t>FIBIA P/S</t>
  </si>
  <si>
    <t>Jes 21.-23. den</t>
  </si>
  <si>
    <t>Ejd.skat</t>
  </si>
  <si>
    <t>Martin Waldstrøm</t>
  </si>
  <si>
    <t>Søren: årligt bidrag</t>
  </si>
  <si>
    <t>Samsø Bredbånd</t>
  </si>
  <si>
    <t>Sommerhus,fors,one.</t>
  </si>
  <si>
    <t>Morten 10-12-20</t>
  </si>
  <si>
    <t>Årligt bidrag Jes</t>
  </si>
  <si>
    <t>Advis 122001020907100/Årligt bidrag 2020 K</t>
  </si>
  <si>
    <t>herrestrupgruppen 20</t>
  </si>
  <si>
    <t>Havemand</t>
  </si>
  <si>
    <t>Jes 28. dec-4. jan</t>
  </si>
  <si>
    <t>Advis 121912100903023/Jan Waldstrøm 13-16/</t>
  </si>
  <si>
    <t>Boxer</t>
  </si>
  <si>
    <t>dato</t>
  </si>
  <si>
    <t>tekst</t>
  </si>
  <si>
    <t xml:space="preserve">Beløb </t>
  </si>
  <si>
    <t>dato 1</t>
  </si>
  <si>
    <t>Jens kontingent</t>
  </si>
  <si>
    <t>Hjemmeside gælder for 2021</t>
  </si>
  <si>
    <t>kun 2020</t>
  </si>
  <si>
    <t>dec 19 og hele 2020</t>
  </si>
  <si>
    <t>Indtægter</t>
  </si>
  <si>
    <t>Diverse drift</t>
  </si>
  <si>
    <t xml:space="preserve">Fibia </t>
  </si>
  <si>
    <t>Vand</t>
  </si>
  <si>
    <t>NRGI - el</t>
  </si>
  <si>
    <t>sum</t>
  </si>
  <si>
    <t>Budget</t>
  </si>
  <si>
    <t>2020/uden terasse</t>
  </si>
  <si>
    <t>Udgifter</t>
  </si>
  <si>
    <t>FORENINGEN SAMSØ BREDBÅND</t>
  </si>
  <si>
    <t>NRGI NET A/S</t>
  </si>
  <si>
    <t>SAMSØ KOMMUNE</t>
  </si>
  <si>
    <t>Forsikringer/hjemmeside</t>
  </si>
  <si>
    <t>Boxer -2019/Fibia 2019-</t>
  </si>
  <si>
    <t>G-forsamling</t>
  </si>
  <si>
    <t>Faste udgifter</t>
  </si>
  <si>
    <t>Anskaffelser</t>
  </si>
  <si>
    <t>Plæneklipper</t>
  </si>
  <si>
    <t>Grotten</t>
  </si>
  <si>
    <t>Hus inde</t>
  </si>
  <si>
    <t xml:space="preserve">Hus ude </t>
  </si>
  <si>
    <t>Årlig rengøring</t>
  </si>
  <si>
    <t>Køleskab/Varmepumpe</t>
  </si>
  <si>
    <t>Løbende udgifter</t>
  </si>
  <si>
    <t>Terrasse - tilbud</t>
  </si>
  <si>
    <t>Sum</t>
  </si>
  <si>
    <t>Alle udgifter</t>
  </si>
  <si>
    <t>Årlig indbetaling</t>
  </si>
  <si>
    <t>Leje 140/150 dage a (100/150/200 kr)</t>
  </si>
  <si>
    <t>indtægter</t>
  </si>
  <si>
    <t>Indtægter / overskud /underskud</t>
  </si>
  <si>
    <t xml:space="preserve">konto pr jan </t>
  </si>
  <si>
    <t>Balance</t>
  </si>
  <si>
    <t>OBS. Der skal indbetales ca 15.000 ekstra pr andel til terasse.</t>
  </si>
  <si>
    <t>Forsikring</t>
  </si>
  <si>
    <t>Havemand, hyben mm</t>
  </si>
  <si>
    <t>2021: leje 150 dage a 200 kr</t>
  </si>
  <si>
    <t>OBS</t>
  </si>
  <si>
    <t>Solvejg har haft sommerhuset mange dage p.g.a. Sørens sygdom og død.</t>
  </si>
  <si>
    <t>Jens har i det årlige bidrag modregnet forsikring og hjemmesiden, hvorfor udgiften til disse er anslået.</t>
  </si>
  <si>
    <t>Keld/Jan har allerede indbetalt det årlige bidrag for 2021 i 2020.</t>
  </si>
  <si>
    <t>Herrestrupperne har indbetalt deres bidrag for 2020 i 2019.</t>
  </si>
  <si>
    <t>De tre sidste bemærkninger har givet visse udfordringer for kassereren, som gerne stiller sit mandat til rådighed ved næste generalforsamling.  Regnskabet er derfor ikke så præcist som de foregående år.</t>
  </si>
  <si>
    <t>Hus - Trænger til afrensning og maling</t>
  </si>
  <si>
    <t xml:space="preserve">Forsikring </t>
  </si>
  <si>
    <t xml:space="preserve">One - hjemmeside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</si>
</sst>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#,##0.00"/>
  </numFmts>
  <fonts count="10" x14ac:knownFonts="1"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3" fontId="0" fillId="0" borderId="0" xfId="0" applyNumberFormat="1"/>
    <xf numFmtId="3" fontId="5" fillId="0" borderId="0" xfId="0" applyNumberFormat="1" applyFont="1"/>
    <xf numFmtId="3" fontId="7" fillId="0" borderId="0" xfId="0" applyNumberFormat="1" applyFont="1"/>
    <xf numFmtId="3" fontId="2" fillId="0" borderId="0" xfId="0" applyNumberFormat="1" applyFont="1"/>
    <xf numFmtId="3" fontId="6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8" fillId="0" borderId="0" xfId="0" applyNumberFormat="1" applyFont="1"/>
    <xf numFmtId="0" fontId="9" fillId="0" borderId="0" xfId="0" applyFont="1"/>
    <xf numFmtId="0" fontId="1" fillId="0" borderId="0" xfId="0" applyFont="1"/>
    <xf numFmtId="1" fontId="0" fillId="0" borderId="0" xfId="0" applyNumberFormat="1"/>
    <xf numFmtId="1" fontId="3" fillId="0" borderId="0" xfId="0" applyNumberFormat="1" applyFont="1"/>
    <xf numFmtId="1" fontId="4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3" fontId="1" fillId="0" borderId="0" xfId="0" applyNumberFormat="1" applyFont="1"/>
  </cellXfs>
  <cellStyles count="1">
    <cellStyle name="Normal" xfId="0" builtinId="0"/>
  </cellStyles>
  <dxfs count="1">
    <dxf>
      <fill>
        <patternFill patternType="solid">
          <fgColor rgb="FFC65911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2"/>
  <sheetViews>
    <sheetView topLeftCell="A64" workbookViewId="0">
      <selection activeCell="A2" sqref="A2"/>
    </sheetView>
  </sheetViews>
  <sheetFormatPr defaultRowHeight="15" x14ac:dyDescent="0.25"/>
  <cols>
    <col min="1" max="2" width="11.7109375" customWidth="1"/>
    <col min="3" max="3" width="42.7109375" customWidth="1"/>
    <col min="4" max="5" width="17.5703125" customWidth="1"/>
  </cols>
  <sheetData>
    <row r="1" spans="1:5" x14ac:dyDescent="0.25">
      <c r="A1" s="2">
        <v>44196</v>
      </c>
      <c r="B1" s="2">
        <v>44196</v>
      </c>
      <c r="C1" t="s">
        <v>0</v>
      </c>
      <c r="D1" s="1">
        <v>22.03</v>
      </c>
      <c r="E1" s="1">
        <v>51656.28</v>
      </c>
    </row>
    <row r="2" spans="1:5" x14ac:dyDescent="0.25">
      <c r="A2" s="2">
        <v>44186</v>
      </c>
      <c r="B2" s="2">
        <v>44186</v>
      </c>
      <c r="C2" t="s">
        <v>1</v>
      </c>
      <c r="D2" s="1">
        <v>-1020</v>
      </c>
      <c r="E2" s="1">
        <v>51634.25</v>
      </c>
    </row>
    <row r="3" spans="1:5" x14ac:dyDescent="0.25">
      <c r="A3" s="2">
        <v>44186</v>
      </c>
      <c r="B3" s="2">
        <v>44186</v>
      </c>
      <c r="C3" t="s">
        <v>2</v>
      </c>
      <c r="D3" s="1">
        <v>6000</v>
      </c>
      <c r="E3" s="1">
        <v>52654.25</v>
      </c>
    </row>
    <row r="4" spans="1:5" x14ac:dyDescent="0.25">
      <c r="A4" s="2">
        <v>44183</v>
      </c>
      <c r="B4" s="2">
        <v>44183</v>
      </c>
      <c r="C4" t="s">
        <v>3</v>
      </c>
      <c r="D4" s="1">
        <v>1400</v>
      </c>
      <c r="E4" s="1">
        <v>46654.25</v>
      </c>
    </row>
    <row r="5" spans="1:5" x14ac:dyDescent="0.25">
      <c r="A5" s="2">
        <v>44172</v>
      </c>
      <c r="B5" s="2">
        <v>44172</v>
      </c>
      <c r="C5" t="s">
        <v>4</v>
      </c>
      <c r="D5" s="1">
        <v>600</v>
      </c>
      <c r="E5" s="1">
        <v>45254.25</v>
      </c>
    </row>
    <row r="6" spans="1:5" x14ac:dyDescent="0.25">
      <c r="A6" s="2">
        <v>44166</v>
      </c>
      <c r="B6" s="2">
        <v>44166</v>
      </c>
      <c r="C6" t="s">
        <v>5</v>
      </c>
      <c r="D6" s="1">
        <v>-199</v>
      </c>
      <c r="E6" s="1">
        <v>44654.25</v>
      </c>
    </row>
    <row r="7" spans="1:5" x14ac:dyDescent="0.25">
      <c r="A7" s="2">
        <v>44159</v>
      </c>
      <c r="B7" s="2">
        <v>44159</v>
      </c>
      <c r="C7" t="s">
        <v>6</v>
      </c>
      <c r="D7" s="1">
        <v>600</v>
      </c>
      <c r="E7" s="1">
        <v>44853.25</v>
      </c>
    </row>
    <row r="8" spans="1:5" x14ac:dyDescent="0.25">
      <c r="A8" s="2">
        <v>44158</v>
      </c>
      <c r="B8" s="2">
        <v>44158</v>
      </c>
      <c r="C8" t="s">
        <v>7</v>
      </c>
      <c r="D8" s="1">
        <v>200</v>
      </c>
      <c r="E8" s="1">
        <v>44253.25</v>
      </c>
    </row>
    <row r="9" spans="1:5" x14ac:dyDescent="0.25">
      <c r="A9" s="2">
        <v>44155</v>
      </c>
      <c r="B9" s="2">
        <v>44155</v>
      </c>
      <c r="C9" t="s">
        <v>8</v>
      </c>
      <c r="D9" s="1">
        <v>-5999</v>
      </c>
      <c r="E9" s="1">
        <v>44053.25</v>
      </c>
    </row>
    <row r="10" spans="1:5" x14ac:dyDescent="0.25">
      <c r="A10" s="2">
        <v>44151</v>
      </c>
      <c r="B10" s="2">
        <v>44151</v>
      </c>
      <c r="C10" t="s">
        <v>9</v>
      </c>
      <c r="D10" s="1">
        <v>-300</v>
      </c>
      <c r="E10" s="1">
        <v>50052.25</v>
      </c>
    </row>
    <row r="11" spans="1:5" x14ac:dyDescent="0.25">
      <c r="A11" s="2">
        <v>44145</v>
      </c>
      <c r="B11" s="2">
        <v>44145</v>
      </c>
      <c r="C11" t="s">
        <v>10</v>
      </c>
      <c r="D11" s="1">
        <v>-1162.55</v>
      </c>
      <c r="E11" s="1">
        <v>50352.25</v>
      </c>
    </row>
    <row r="12" spans="1:5" x14ac:dyDescent="0.25">
      <c r="A12" s="2">
        <v>44140</v>
      </c>
      <c r="B12" s="2">
        <v>44140</v>
      </c>
      <c r="C12" t="s">
        <v>11</v>
      </c>
      <c r="D12" s="1">
        <v>600</v>
      </c>
      <c r="E12" s="1">
        <v>51514.8</v>
      </c>
    </row>
    <row r="13" spans="1:5" x14ac:dyDescent="0.25">
      <c r="A13" s="2">
        <v>44138</v>
      </c>
      <c r="B13" s="2">
        <v>44138</v>
      </c>
      <c r="C13" t="s">
        <v>12</v>
      </c>
      <c r="D13" s="1">
        <v>400</v>
      </c>
      <c r="E13" s="1">
        <v>50914.8</v>
      </c>
    </row>
    <row r="14" spans="1:5" x14ac:dyDescent="0.25">
      <c r="A14" s="2">
        <v>44137</v>
      </c>
      <c r="B14" s="2">
        <v>44137</v>
      </c>
      <c r="C14" t="s">
        <v>5</v>
      </c>
      <c r="D14" s="1">
        <v>-199</v>
      </c>
      <c r="E14" s="1">
        <v>50514.8</v>
      </c>
    </row>
    <row r="15" spans="1:5" x14ac:dyDescent="0.25">
      <c r="A15" s="2">
        <v>44123</v>
      </c>
      <c r="B15" s="2">
        <v>44123</v>
      </c>
      <c r="C15" t="s">
        <v>13</v>
      </c>
      <c r="D15" s="1">
        <v>-600</v>
      </c>
      <c r="E15" s="1">
        <v>50713.8</v>
      </c>
    </row>
    <row r="16" spans="1:5" x14ac:dyDescent="0.25">
      <c r="A16" s="2">
        <v>44123</v>
      </c>
      <c r="B16" s="2">
        <v>44123</v>
      </c>
      <c r="C16" t="s">
        <v>14</v>
      </c>
      <c r="D16" s="1">
        <v>600</v>
      </c>
      <c r="E16" s="1">
        <v>51313.8</v>
      </c>
    </row>
    <row r="17" spans="1:5" x14ac:dyDescent="0.25">
      <c r="A17" s="2">
        <v>44120</v>
      </c>
      <c r="B17" s="2">
        <v>44120</v>
      </c>
      <c r="C17" t="s">
        <v>15</v>
      </c>
      <c r="D17" s="1">
        <v>1400</v>
      </c>
      <c r="E17" s="1">
        <v>50713.8</v>
      </c>
    </row>
    <row r="18" spans="1:5" x14ac:dyDescent="0.25">
      <c r="A18" s="2">
        <v>44106</v>
      </c>
      <c r="B18" s="2">
        <v>44106</v>
      </c>
      <c r="C18" t="s">
        <v>16</v>
      </c>
      <c r="D18" s="1">
        <v>400</v>
      </c>
      <c r="E18" s="1">
        <v>49313.8</v>
      </c>
    </row>
    <row r="19" spans="1:5" x14ac:dyDescent="0.25">
      <c r="A19" s="2">
        <v>44105</v>
      </c>
      <c r="B19" s="2">
        <v>44105</v>
      </c>
      <c r="C19" t="s">
        <v>17</v>
      </c>
      <c r="D19" s="1">
        <v>-5206.87</v>
      </c>
      <c r="E19" s="1">
        <v>48913.8</v>
      </c>
    </row>
    <row r="20" spans="1:5" x14ac:dyDescent="0.25">
      <c r="A20" s="2">
        <v>44105</v>
      </c>
      <c r="B20" s="2">
        <v>44105</v>
      </c>
      <c r="C20" t="s">
        <v>5</v>
      </c>
      <c r="D20" s="1">
        <v>-199</v>
      </c>
      <c r="E20" s="1">
        <v>54120.67</v>
      </c>
    </row>
    <row r="21" spans="1:5" x14ac:dyDescent="0.25">
      <c r="A21" s="2">
        <v>44105</v>
      </c>
      <c r="B21" s="2">
        <v>44105</v>
      </c>
      <c r="C21" t="s">
        <v>18</v>
      </c>
      <c r="D21" s="1">
        <v>-2938.91</v>
      </c>
      <c r="E21" s="1">
        <v>54319.67</v>
      </c>
    </row>
    <row r="22" spans="1:5" x14ac:dyDescent="0.25">
      <c r="A22" s="2">
        <v>44099</v>
      </c>
      <c r="B22" s="2">
        <v>44099</v>
      </c>
      <c r="C22" t="s">
        <v>19</v>
      </c>
      <c r="D22" s="1">
        <v>400</v>
      </c>
      <c r="E22" s="1">
        <v>57258.58</v>
      </c>
    </row>
    <row r="23" spans="1:5" x14ac:dyDescent="0.25">
      <c r="A23" s="2">
        <v>44088</v>
      </c>
      <c r="B23" s="2">
        <v>44088</v>
      </c>
      <c r="C23" t="s">
        <v>20</v>
      </c>
      <c r="D23" s="1">
        <v>-80</v>
      </c>
      <c r="E23" s="1">
        <v>56858.58</v>
      </c>
    </row>
    <row r="24" spans="1:5" x14ac:dyDescent="0.25">
      <c r="A24" s="2">
        <v>44085</v>
      </c>
      <c r="B24" s="2">
        <v>44085</v>
      </c>
      <c r="C24" t="s">
        <v>21</v>
      </c>
      <c r="D24" s="1">
        <v>400</v>
      </c>
      <c r="E24" s="1">
        <v>56938.58</v>
      </c>
    </row>
    <row r="25" spans="1:5" x14ac:dyDescent="0.25">
      <c r="A25" s="2">
        <v>44075</v>
      </c>
      <c r="B25" s="2">
        <v>44075</v>
      </c>
      <c r="C25" t="s">
        <v>5</v>
      </c>
      <c r="D25" s="1">
        <v>-199</v>
      </c>
      <c r="E25" s="1">
        <v>56538.58</v>
      </c>
    </row>
    <row r="26" spans="1:5" x14ac:dyDescent="0.25">
      <c r="A26" s="2">
        <v>44070</v>
      </c>
      <c r="B26" s="2">
        <v>44070</v>
      </c>
      <c r="C26" t="s">
        <v>22</v>
      </c>
      <c r="D26" s="1">
        <v>1400</v>
      </c>
      <c r="E26" s="1">
        <v>56737.58</v>
      </c>
    </row>
    <row r="27" spans="1:5" x14ac:dyDescent="0.25">
      <c r="A27" s="2">
        <v>44068</v>
      </c>
      <c r="B27" s="2">
        <v>44068</v>
      </c>
      <c r="C27" t="s">
        <v>23</v>
      </c>
      <c r="D27" s="1">
        <v>1400</v>
      </c>
      <c r="E27" s="1">
        <v>55337.58</v>
      </c>
    </row>
    <row r="28" spans="1:5" x14ac:dyDescent="0.25">
      <c r="A28" s="2">
        <v>44053</v>
      </c>
      <c r="B28" s="2">
        <v>44053</v>
      </c>
      <c r="C28" t="s">
        <v>10</v>
      </c>
      <c r="D28" s="1">
        <v>-1162.55</v>
      </c>
      <c r="E28" s="1">
        <v>53937.58</v>
      </c>
    </row>
    <row r="29" spans="1:5" x14ac:dyDescent="0.25">
      <c r="A29" s="2">
        <v>44049</v>
      </c>
      <c r="B29" s="2">
        <v>44049</v>
      </c>
      <c r="C29" t="s">
        <v>24</v>
      </c>
      <c r="D29" s="1">
        <v>2000</v>
      </c>
      <c r="E29" s="1">
        <v>55100.13</v>
      </c>
    </row>
    <row r="30" spans="1:5" x14ac:dyDescent="0.25">
      <c r="A30" s="2">
        <v>44049</v>
      </c>
      <c r="B30" s="2">
        <v>44049</v>
      </c>
      <c r="C30" t="s">
        <v>25</v>
      </c>
      <c r="D30" s="1">
        <v>1400</v>
      </c>
      <c r="E30" s="1">
        <v>53100.13</v>
      </c>
    </row>
    <row r="31" spans="1:5" x14ac:dyDescent="0.25">
      <c r="A31" s="2">
        <v>44047</v>
      </c>
      <c r="B31" s="2">
        <v>44047</v>
      </c>
      <c r="C31" t="s">
        <v>26</v>
      </c>
      <c r="D31" s="1">
        <v>-150</v>
      </c>
      <c r="E31" s="1">
        <v>51700.13</v>
      </c>
    </row>
    <row r="32" spans="1:5" x14ac:dyDescent="0.25">
      <c r="A32" s="2">
        <v>44046</v>
      </c>
      <c r="B32" s="2">
        <v>44046</v>
      </c>
      <c r="C32" t="s">
        <v>5</v>
      </c>
      <c r="D32" s="1">
        <v>-199</v>
      </c>
      <c r="E32" s="1">
        <v>51850.13</v>
      </c>
    </row>
    <row r="33" spans="1:5" x14ac:dyDescent="0.25">
      <c r="A33" s="2">
        <v>44043</v>
      </c>
      <c r="B33" s="2">
        <v>44043</v>
      </c>
      <c r="C33" t="s">
        <v>27</v>
      </c>
      <c r="D33" s="1">
        <v>1400</v>
      </c>
      <c r="E33" s="1">
        <v>52049.13</v>
      </c>
    </row>
    <row r="34" spans="1:5" x14ac:dyDescent="0.25">
      <c r="A34" s="2">
        <v>44040</v>
      </c>
      <c r="B34" s="2">
        <v>44040</v>
      </c>
      <c r="C34" t="s">
        <v>28</v>
      </c>
      <c r="D34" s="1">
        <v>1400</v>
      </c>
      <c r="E34" s="1">
        <v>50649.13</v>
      </c>
    </row>
    <row r="35" spans="1:5" x14ac:dyDescent="0.25">
      <c r="A35" s="2">
        <v>44032</v>
      </c>
      <c r="B35" s="2">
        <v>44032</v>
      </c>
      <c r="C35" t="s">
        <v>29</v>
      </c>
      <c r="D35" s="1">
        <v>-350</v>
      </c>
      <c r="E35" s="1">
        <v>49249.13</v>
      </c>
    </row>
    <row r="36" spans="1:5" x14ac:dyDescent="0.25">
      <c r="A36" s="2">
        <v>44026</v>
      </c>
      <c r="B36" s="2">
        <v>44026</v>
      </c>
      <c r="C36" t="s">
        <v>30</v>
      </c>
      <c r="D36" s="1">
        <v>2800</v>
      </c>
      <c r="E36" s="1">
        <v>49599.13</v>
      </c>
    </row>
    <row r="37" spans="1:5" x14ac:dyDescent="0.25">
      <c r="A37" s="2">
        <v>44013</v>
      </c>
      <c r="B37" s="2">
        <v>44013</v>
      </c>
      <c r="C37" t="s">
        <v>18</v>
      </c>
      <c r="D37" s="1">
        <v>-2644.21</v>
      </c>
      <c r="E37" s="1">
        <v>46799.13</v>
      </c>
    </row>
    <row r="38" spans="1:5" x14ac:dyDescent="0.25">
      <c r="A38" s="2">
        <v>44013</v>
      </c>
      <c r="B38" s="2">
        <v>44013</v>
      </c>
      <c r="C38" t="s">
        <v>5</v>
      </c>
      <c r="D38" s="1">
        <v>-199</v>
      </c>
      <c r="E38" s="1">
        <v>49443.34</v>
      </c>
    </row>
    <row r="39" spans="1:5" x14ac:dyDescent="0.25">
      <c r="A39" s="2">
        <v>44006</v>
      </c>
      <c r="B39" s="2">
        <v>44006</v>
      </c>
      <c r="C39" t="s">
        <v>31</v>
      </c>
      <c r="D39" s="1">
        <v>200</v>
      </c>
      <c r="E39" s="1">
        <v>49642.34</v>
      </c>
    </row>
    <row r="40" spans="1:5" x14ac:dyDescent="0.25">
      <c r="A40" s="2">
        <v>44005</v>
      </c>
      <c r="B40" s="2">
        <v>44005</v>
      </c>
      <c r="C40" t="s">
        <v>32</v>
      </c>
      <c r="D40" s="1">
        <v>600</v>
      </c>
      <c r="E40" s="1">
        <v>49442.34</v>
      </c>
    </row>
    <row r="41" spans="1:5" x14ac:dyDescent="0.25">
      <c r="A41" s="2">
        <v>44005</v>
      </c>
      <c r="B41" s="2">
        <v>44005</v>
      </c>
      <c r="C41" t="s">
        <v>33</v>
      </c>
      <c r="D41" s="1">
        <v>1400</v>
      </c>
      <c r="E41" s="1">
        <v>48842.34</v>
      </c>
    </row>
    <row r="42" spans="1:5" x14ac:dyDescent="0.25">
      <c r="A42" s="2">
        <v>44004</v>
      </c>
      <c r="B42" s="2">
        <v>44004</v>
      </c>
      <c r="C42" t="s">
        <v>34</v>
      </c>
      <c r="D42" s="1">
        <v>-250</v>
      </c>
      <c r="E42" s="1">
        <v>47442.34</v>
      </c>
    </row>
    <row r="43" spans="1:5" x14ac:dyDescent="0.25">
      <c r="A43" s="2">
        <v>44004</v>
      </c>
      <c r="B43" s="2">
        <v>44004</v>
      </c>
      <c r="C43" t="s">
        <v>35</v>
      </c>
      <c r="D43" s="1">
        <v>-64188.5</v>
      </c>
      <c r="E43" s="1">
        <v>47692.34</v>
      </c>
    </row>
    <row r="44" spans="1:5" x14ac:dyDescent="0.25">
      <c r="A44" s="2">
        <v>44001</v>
      </c>
      <c r="B44" s="2">
        <v>44001</v>
      </c>
      <c r="C44" t="s">
        <v>36</v>
      </c>
      <c r="D44" s="1">
        <v>6418.85</v>
      </c>
      <c r="E44" s="1">
        <v>111880.84</v>
      </c>
    </row>
    <row r="45" spans="1:5" x14ac:dyDescent="0.25">
      <c r="A45" s="2">
        <v>44001</v>
      </c>
      <c r="B45" s="2">
        <v>44001</v>
      </c>
      <c r="C45" t="s">
        <v>37</v>
      </c>
      <c r="D45" s="1">
        <v>6418.85</v>
      </c>
      <c r="E45" s="1">
        <v>105461.99</v>
      </c>
    </row>
    <row r="46" spans="1:5" x14ac:dyDescent="0.25">
      <c r="A46" s="2">
        <v>43997</v>
      </c>
      <c r="B46" s="2">
        <v>43997</v>
      </c>
      <c r="C46" t="s">
        <v>38</v>
      </c>
      <c r="D46" s="1">
        <v>1400</v>
      </c>
      <c r="E46" s="1">
        <v>99043.14</v>
      </c>
    </row>
    <row r="47" spans="1:5" x14ac:dyDescent="0.25">
      <c r="A47" s="2">
        <v>43997</v>
      </c>
      <c r="B47" s="2">
        <v>43997</v>
      </c>
      <c r="C47" t="s">
        <v>39</v>
      </c>
      <c r="D47" s="1">
        <v>12837.7</v>
      </c>
      <c r="E47" s="1">
        <v>97643.14</v>
      </c>
    </row>
    <row r="48" spans="1:5" x14ac:dyDescent="0.25">
      <c r="A48" s="2">
        <v>43997</v>
      </c>
      <c r="B48" s="2">
        <v>43997</v>
      </c>
      <c r="C48" t="s">
        <v>40</v>
      </c>
      <c r="D48" s="1">
        <v>12838</v>
      </c>
      <c r="E48" s="1">
        <v>84805.440000000002</v>
      </c>
    </row>
    <row r="49" spans="1:5" x14ac:dyDescent="0.25">
      <c r="A49" s="2">
        <v>43994</v>
      </c>
      <c r="B49" s="2">
        <v>43994</v>
      </c>
      <c r="C49" t="s">
        <v>41</v>
      </c>
      <c r="D49" s="1">
        <v>12837.7</v>
      </c>
      <c r="E49" s="1">
        <v>71967.44</v>
      </c>
    </row>
    <row r="50" spans="1:5" x14ac:dyDescent="0.25">
      <c r="A50" s="2">
        <v>43994</v>
      </c>
      <c r="B50" s="2">
        <v>43994</v>
      </c>
      <c r="C50" t="s">
        <v>42</v>
      </c>
      <c r="D50" s="1">
        <v>12837.7</v>
      </c>
      <c r="E50" s="1">
        <v>59129.74</v>
      </c>
    </row>
    <row r="51" spans="1:5" x14ac:dyDescent="0.25">
      <c r="A51" s="2">
        <v>43985</v>
      </c>
      <c r="B51" s="2">
        <v>43985</v>
      </c>
      <c r="C51" t="s">
        <v>43</v>
      </c>
      <c r="D51" s="1">
        <v>1600</v>
      </c>
      <c r="E51" s="1">
        <v>46292.04</v>
      </c>
    </row>
    <row r="52" spans="1:5" x14ac:dyDescent="0.25">
      <c r="A52" s="2">
        <v>43985</v>
      </c>
      <c r="B52" s="2">
        <v>43985</v>
      </c>
      <c r="C52" t="s">
        <v>44</v>
      </c>
      <c r="D52" s="1">
        <v>800</v>
      </c>
      <c r="E52" s="1">
        <v>44692.04</v>
      </c>
    </row>
    <row r="53" spans="1:5" x14ac:dyDescent="0.25">
      <c r="A53" s="2">
        <v>43984</v>
      </c>
      <c r="B53" s="2">
        <v>43984</v>
      </c>
      <c r="C53" t="s">
        <v>45</v>
      </c>
      <c r="D53" s="1">
        <v>1400</v>
      </c>
      <c r="E53" s="1">
        <v>43892.04</v>
      </c>
    </row>
    <row r="54" spans="1:5" x14ac:dyDescent="0.25">
      <c r="A54" s="2">
        <v>43984</v>
      </c>
      <c r="B54" s="2">
        <v>43984</v>
      </c>
      <c r="C54" t="s">
        <v>46</v>
      </c>
      <c r="D54" s="1">
        <v>-199</v>
      </c>
      <c r="E54" s="1">
        <v>42492.04</v>
      </c>
    </row>
    <row r="55" spans="1:5" x14ac:dyDescent="0.25">
      <c r="A55" s="2">
        <v>43977</v>
      </c>
      <c r="B55" s="2">
        <v>43977</v>
      </c>
      <c r="C55" t="s">
        <v>47</v>
      </c>
      <c r="D55" s="1">
        <v>600</v>
      </c>
      <c r="E55" s="1">
        <v>42691.040000000001</v>
      </c>
    </row>
    <row r="56" spans="1:5" x14ac:dyDescent="0.25">
      <c r="A56" s="2">
        <v>43964</v>
      </c>
      <c r="B56" s="2">
        <v>43964</v>
      </c>
      <c r="C56" t="s">
        <v>48</v>
      </c>
      <c r="D56" s="1">
        <v>-300</v>
      </c>
      <c r="E56" s="1">
        <v>42091.040000000001</v>
      </c>
    </row>
    <row r="57" spans="1:5" x14ac:dyDescent="0.25">
      <c r="A57" s="2">
        <v>43964</v>
      </c>
      <c r="B57" s="2">
        <v>43964</v>
      </c>
      <c r="C57" t="s">
        <v>49</v>
      </c>
      <c r="D57" s="1">
        <v>-400</v>
      </c>
      <c r="E57" s="1">
        <v>42391.040000000001</v>
      </c>
    </row>
    <row r="58" spans="1:5" x14ac:dyDescent="0.25">
      <c r="A58" s="2">
        <v>43964</v>
      </c>
      <c r="B58" s="2">
        <v>43964</v>
      </c>
      <c r="C58" t="s">
        <v>50</v>
      </c>
      <c r="D58" s="1">
        <v>1650</v>
      </c>
      <c r="E58" s="1">
        <v>42791.040000000001</v>
      </c>
    </row>
    <row r="59" spans="1:5" x14ac:dyDescent="0.25">
      <c r="A59" s="2">
        <v>43963</v>
      </c>
      <c r="B59" s="2">
        <v>43963</v>
      </c>
      <c r="C59" t="s">
        <v>51</v>
      </c>
      <c r="D59" s="1">
        <v>1400</v>
      </c>
      <c r="E59" s="1">
        <v>41141.040000000001</v>
      </c>
    </row>
    <row r="60" spans="1:5" x14ac:dyDescent="0.25">
      <c r="A60" s="2">
        <v>43958</v>
      </c>
      <c r="B60" s="2">
        <v>43958</v>
      </c>
      <c r="C60" t="s">
        <v>10</v>
      </c>
      <c r="D60" s="1">
        <v>-1162.55</v>
      </c>
      <c r="E60" s="1">
        <v>39741.040000000001</v>
      </c>
    </row>
    <row r="61" spans="1:5" x14ac:dyDescent="0.25">
      <c r="A61" s="2">
        <v>43952</v>
      </c>
      <c r="B61" s="2">
        <v>43952</v>
      </c>
      <c r="C61" t="s">
        <v>46</v>
      </c>
      <c r="D61" s="1">
        <v>-199</v>
      </c>
      <c r="E61" s="1">
        <v>40903.589999999997</v>
      </c>
    </row>
    <row r="62" spans="1:5" x14ac:dyDescent="0.25">
      <c r="A62" s="2">
        <v>43951</v>
      </c>
      <c r="B62" s="2">
        <v>43951</v>
      </c>
      <c r="C62" t="s">
        <v>52</v>
      </c>
      <c r="D62" s="1">
        <v>200</v>
      </c>
      <c r="E62" s="1">
        <v>41102.589999999997</v>
      </c>
    </row>
    <row r="63" spans="1:5" x14ac:dyDescent="0.25">
      <c r="A63" s="2">
        <v>43949</v>
      </c>
      <c r="B63" s="2">
        <v>43949</v>
      </c>
      <c r="C63" t="s">
        <v>53</v>
      </c>
      <c r="D63" s="1">
        <v>4950</v>
      </c>
      <c r="E63" s="1">
        <v>40902.589999999997</v>
      </c>
    </row>
    <row r="64" spans="1:5" x14ac:dyDescent="0.25">
      <c r="A64" s="2">
        <v>43948</v>
      </c>
      <c r="B64" s="2">
        <v>43948</v>
      </c>
      <c r="C64" t="s">
        <v>54</v>
      </c>
      <c r="D64" s="1">
        <v>600</v>
      </c>
      <c r="E64" s="1">
        <v>35952.589999999997</v>
      </c>
    </row>
    <row r="65" spans="1:5" x14ac:dyDescent="0.25">
      <c r="A65" s="2">
        <v>43929</v>
      </c>
      <c r="B65" s="2">
        <v>43929</v>
      </c>
      <c r="C65" t="s">
        <v>5</v>
      </c>
      <c r="D65" s="1">
        <v>-208.75</v>
      </c>
      <c r="E65" s="1">
        <v>35352.589999999997</v>
      </c>
    </row>
    <row r="66" spans="1:5" x14ac:dyDescent="0.25">
      <c r="A66" s="2">
        <v>43929</v>
      </c>
      <c r="B66" s="2">
        <v>43929</v>
      </c>
      <c r="C66" t="s">
        <v>55</v>
      </c>
      <c r="D66" s="1">
        <v>-1891.81</v>
      </c>
      <c r="E66" s="1">
        <v>35561.339999999997</v>
      </c>
    </row>
    <row r="67" spans="1:5" x14ac:dyDescent="0.25">
      <c r="A67" s="2">
        <v>43922</v>
      </c>
      <c r="B67" s="2">
        <v>43922</v>
      </c>
      <c r="C67" t="s">
        <v>18</v>
      </c>
      <c r="D67" s="1">
        <v>-4126.21</v>
      </c>
      <c r="E67" s="1">
        <v>37453.15</v>
      </c>
    </row>
    <row r="68" spans="1:5" x14ac:dyDescent="0.25">
      <c r="A68" s="2">
        <v>43914</v>
      </c>
      <c r="B68" s="2">
        <v>43914</v>
      </c>
      <c r="C68" t="s">
        <v>56</v>
      </c>
      <c r="D68" s="1">
        <v>600</v>
      </c>
      <c r="E68" s="1">
        <v>41579.360000000001</v>
      </c>
    </row>
    <row r="69" spans="1:5" x14ac:dyDescent="0.25">
      <c r="A69" s="2">
        <v>43909</v>
      </c>
      <c r="B69" s="2">
        <v>43909</v>
      </c>
      <c r="C69" t="s">
        <v>57</v>
      </c>
      <c r="D69" s="1">
        <v>600</v>
      </c>
      <c r="E69" s="1">
        <v>40979.360000000001</v>
      </c>
    </row>
    <row r="70" spans="1:5" x14ac:dyDescent="0.25">
      <c r="A70" s="2">
        <v>43892</v>
      </c>
      <c r="B70" s="2">
        <v>43892</v>
      </c>
      <c r="C70" t="s">
        <v>58</v>
      </c>
      <c r="D70" s="1">
        <v>-208.75</v>
      </c>
      <c r="E70" s="1">
        <v>40379.360000000001</v>
      </c>
    </row>
    <row r="71" spans="1:5" x14ac:dyDescent="0.25">
      <c r="A71" s="2">
        <v>43882</v>
      </c>
      <c r="B71" s="2">
        <v>43882</v>
      </c>
      <c r="C71" t="s">
        <v>59</v>
      </c>
      <c r="D71" s="1">
        <v>400</v>
      </c>
      <c r="E71" s="1">
        <v>40588.11</v>
      </c>
    </row>
    <row r="72" spans="1:5" x14ac:dyDescent="0.25">
      <c r="A72" s="2">
        <v>43881</v>
      </c>
      <c r="B72" s="2">
        <v>43881</v>
      </c>
      <c r="C72" t="s">
        <v>60</v>
      </c>
      <c r="D72" s="1">
        <v>-4917.55</v>
      </c>
      <c r="E72" s="1">
        <v>40188.11</v>
      </c>
    </row>
    <row r="73" spans="1:5" x14ac:dyDescent="0.25">
      <c r="A73" s="2">
        <v>43871</v>
      </c>
      <c r="B73" s="2">
        <v>43871</v>
      </c>
      <c r="C73" t="s">
        <v>61</v>
      </c>
      <c r="D73" s="1">
        <v>3000</v>
      </c>
      <c r="E73" s="1">
        <v>45105.66</v>
      </c>
    </row>
    <row r="74" spans="1:5" x14ac:dyDescent="0.25">
      <c r="A74" s="2">
        <v>43868</v>
      </c>
      <c r="B74" s="2">
        <v>43868</v>
      </c>
      <c r="C74" t="s">
        <v>10</v>
      </c>
      <c r="D74" s="1">
        <v>-1392.68</v>
      </c>
      <c r="E74" s="1">
        <v>42105.66</v>
      </c>
    </row>
    <row r="75" spans="1:5" x14ac:dyDescent="0.25">
      <c r="A75" s="2">
        <v>43864</v>
      </c>
      <c r="B75" s="2">
        <v>43864</v>
      </c>
      <c r="C75" t="s">
        <v>58</v>
      </c>
      <c r="D75" s="1">
        <v>-208.75</v>
      </c>
      <c r="E75" s="1">
        <v>43498.34</v>
      </c>
    </row>
    <row r="76" spans="1:5" x14ac:dyDescent="0.25">
      <c r="A76" s="2">
        <v>43859</v>
      </c>
      <c r="B76" s="2">
        <v>43859</v>
      </c>
      <c r="C76" t="s">
        <v>62</v>
      </c>
      <c r="D76" s="1">
        <v>6000</v>
      </c>
      <c r="E76" s="1">
        <v>43707.09</v>
      </c>
    </row>
    <row r="77" spans="1:5" x14ac:dyDescent="0.25">
      <c r="A77" s="2">
        <v>43858</v>
      </c>
      <c r="B77" s="2">
        <v>43858</v>
      </c>
      <c r="C77" t="s">
        <v>63</v>
      </c>
      <c r="D77" s="1">
        <v>-150</v>
      </c>
      <c r="E77" s="1">
        <v>37707.089999999997</v>
      </c>
    </row>
    <row r="78" spans="1:5" x14ac:dyDescent="0.25">
      <c r="A78" s="2">
        <v>43837</v>
      </c>
      <c r="B78" s="2">
        <v>43837</v>
      </c>
      <c r="C78" t="s">
        <v>64</v>
      </c>
      <c r="D78" s="1">
        <v>2410.6799999999998</v>
      </c>
      <c r="E78" s="1">
        <v>37857.089999999997</v>
      </c>
    </row>
    <row r="79" spans="1:5" x14ac:dyDescent="0.25">
      <c r="A79" s="2">
        <v>43836</v>
      </c>
      <c r="B79" s="2">
        <v>43836</v>
      </c>
      <c r="C79" t="s">
        <v>65</v>
      </c>
      <c r="D79" s="1">
        <v>400</v>
      </c>
      <c r="E79" s="1">
        <v>35446.410000000003</v>
      </c>
    </row>
    <row r="80" spans="1:5" x14ac:dyDescent="0.25">
      <c r="A80" s="2">
        <v>43833</v>
      </c>
      <c r="B80" s="2">
        <v>43833</v>
      </c>
      <c r="C80" t="s">
        <v>66</v>
      </c>
      <c r="D80" s="1">
        <v>3000</v>
      </c>
      <c r="E80" s="1">
        <v>35046.410000000003</v>
      </c>
    </row>
    <row r="81" spans="1:5" x14ac:dyDescent="0.25">
      <c r="A81" s="2">
        <v>43832</v>
      </c>
      <c r="B81" s="2">
        <v>43832</v>
      </c>
      <c r="C81" t="s">
        <v>67</v>
      </c>
      <c r="D81" s="1">
        <v>6000</v>
      </c>
      <c r="E81" s="1">
        <v>32046.41</v>
      </c>
    </row>
    <row r="82" spans="1:5" x14ac:dyDescent="0.25">
      <c r="A82" s="2">
        <v>43832</v>
      </c>
      <c r="B82" s="2">
        <v>43832</v>
      </c>
      <c r="C82" t="s">
        <v>18</v>
      </c>
      <c r="D82" s="1">
        <v>-3562.63</v>
      </c>
      <c r="E82" s="1">
        <v>26046.41</v>
      </c>
    </row>
    <row r="83" spans="1:5" x14ac:dyDescent="0.25">
      <c r="A83" s="2">
        <v>43832</v>
      </c>
      <c r="B83" s="2">
        <v>43832</v>
      </c>
      <c r="C83" t="s">
        <v>58</v>
      </c>
      <c r="D83" s="1">
        <v>-199</v>
      </c>
      <c r="E83" s="1">
        <v>29609.040000000001</v>
      </c>
    </row>
    <row r="84" spans="1:5" x14ac:dyDescent="0.25">
      <c r="A84" s="2">
        <v>43830</v>
      </c>
      <c r="B84" s="2">
        <v>43830</v>
      </c>
      <c r="C84" t="s">
        <v>0</v>
      </c>
      <c r="D84" s="1">
        <v>46.39</v>
      </c>
      <c r="E84" s="1">
        <v>29808.04</v>
      </c>
    </row>
    <row r="85" spans="1:5" x14ac:dyDescent="0.25">
      <c r="A85" s="2">
        <v>43829</v>
      </c>
      <c r="B85" s="2">
        <v>43829</v>
      </c>
      <c r="C85" t="s">
        <v>68</v>
      </c>
      <c r="D85" s="1">
        <v>6000</v>
      </c>
      <c r="E85" s="1">
        <v>29761.65</v>
      </c>
    </row>
    <row r="86" spans="1:5" x14ac:dyDescent="0.25">
      <c r="A86" s="2">
        <v>43829</v>
      </c>
      <c r="B86" s="2">
        <v>43829</v>
      </c>
      <c r="C86" t="s">
        <v>69</v>
      </c>
      <c r="D86" s="1">
        <v>-2500</v>
      </c>
      <c r="E86" s="1">
        <v>23761.65</v>
      </c>
    </row>
    <row r="87" spans="1:5" x14ac:dyDescent="0.25">
      <c r="A87" s="2">
        <v>43826</v>
      </c>
      <c r="B87" s="2">
        <v>43826</v>
      </c>
      <c r="C87" t="s">
        <v>70</v>
      </c>
      <c r="D87" s="1">
        <v>1400</v>
      </c>
      <c r="E87" s="1">
        <v>26261.65</v>
      </c>
    </row>
    <row r="88" spans="1:5" x14ac:dyDescent="0.25">
      <c r="A88" s="2">
        <v>43809</v>
      </c>
      <c r="B88" s="2">
        <v>43809</v>
      </c>
      <c r="C88" t="s">
        <v>71</v>
      </c>
      <c r="D88" s="1">
        <v>600</v>
      </c>
      <c r="E88" s="1">
        <v>24861.65</v>
      </c>
    </row>
    <row r="89" spans="1:5" x14ac:dyDescent="0.25">
      <c r="A89" s="2">
        <v>43803</v>
      </c>
      <c r="B89" s="2">
        <v>43803</v>
      </c>
      <c r="C89" t="s">
        <v>72</v>
      </c>
      <c r="D89" s="1">
        <v>-79</v>
      </c>
      <c r="E89" s="1">
        <v>24261.65</v>
      </c>
    </row>
    <row r="90" spans="1:5" x14ac:dyDescent="0.25">
      <c r="A90" s="2">
        <v>43801</v>
      </c>
      <c r="B90" s="2">
        <v>43801</v>
      </c>
      <c r="C90" t="s">
        <v>58</v>
      </c>
      <c r="D90" s="1">
        <v>-199</v>
      </c>
      <c r="E90" s="1">
        <v>24340.65</v>
      </c>
    </row>
    <row r="91" spans="1:5" x14ac:dyDescent="0.25">
      <c r="C91" t="s">
        <v>79</v>
      </c>
      <c r="D91" s="1">
        <f>SUM(D1:D83)</f>
        <v>21848.239999999998</v>
      </c>
    </row>
    <row r="92" spans="1:5" x14ac:dyDescent="0.25">
      <c r="C92" t="s">
        <v>80</v>
      </c>
      <c r="D92" s="1">
        <f>SUM(D1:D90)</f>
        <v>27116.629999999997</v>
      </c>
      <c r="E9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57D6D-2C78-4996-B392-2723E12BD513}">
  <dimension ref="A1:L94"/>
  <sheetViews>
    <sheetView tabSelected="1" workbookViewId="0">
      <pane ySplit="1" topLeftCell="A25" activePane="bottomLeft" state="frozen"/>
      <selection pane="bottomLeft" activeCell="H46" sqref="H46"/>
    </sheetView>
  </sheetViews>
  <sheetFormatPr defaultRowHeight="15" x14ac:dyDescent="0.25"/>
  <cols>
    <col min="1" max="1" width="23.140625" customWidth="1"/>
    <col min="2" max="2" width="16.28515625" customWidth="1"/>
    <col min="3" max="3" width="47.42578125" customWidth="1"/>
    <col min="4" max="11" width="13.28515625" customWidth="1"/>
    <col min="12" max="12" width="11.7109375" customWidth="1"/>
  </cols>
  <sheetData>
    <row r="1" spans="1:12" x14ac:dyDescent="0.25">
      <c r="A1" t="s">
        <v>73</v>
      </c>
      <c r="B1" t="s">
        <v>76</v>
      </c>
      <c r="C1" t="s">
        <v>74</v>
      </c>
      <c r="D1" t="s">
        <v>75</v>
      </c>
      <c r="E1" t="s">
        <v>81</v>
      </c>
      <c r="F1" t="s">
        <v>82</v>
      </c>
      <c r="G1" t="s">
        <v>83</v>
      </c>
      <c r="H1" t="s">
        <v>115</v>
      </c>
      <c r="I1" t="s">
        <v>84</v>
      </c>
      <c r="J1" t="s">
        <v>85</v>
      </c>
      <c r="K1" t="s">
        <v>17</v>
      </c>
      <c r="L1" t="s">
        <v>35</v>
      </c>
    </row>
    <row r="2" spans="1:12" x14ac:dyDescent="0.25">
      <c r="A2" s="2">
        <v>44186</v>
      </c>
      <c r="B2" s="2">
        <v>44186</v>
      </c>
      <c r="C2" s="3" t="s">
        <v>2</v>
      </c>
      <c r="D2" s="1">
        <v>6000</v>
      </c>
      <c r="E2" s="1">
        <v>6000</v>
      </c>
      <c r="F2" s="1"/>
      <c r="G2" s="1"/>
      <c r="H2" s="1"/>
      <c r="I2" s="1"/>
      <c r="J2" s="1"/>
      <c r="K2" s="1"/>
    </row>
    <row r="3" spans="1:12" x14ac:dyDescent="0.25">
      <c r="A3" s="2">
        <v>44183</v>
      </c>
      <c r="B3" s="2">
        <v>44183</v>
      </c>
      <c r="C3" s="3" t="s">
        <v>3</v>
      </c>
      <c r="D3" s="1">
        <v>1400</v>
      </c>
      <c r="E3" s="1">
        <v>1400</v>
      </c>
      <c r="F3" s="1"/>
      <c r="G3" s="1"/>
      <c r="H3" s="1"/>
      <c r="I3" s="1"/>
      <c r="J3" s="1"/>
      <c r="K3" s="1"/>
    </row>
    <row r="4" spans="1:12" x14ac:dyDescent="0.25">
      <c r="A4" s="2">
        <v>44172</v>
      </c>
      <c r="B4" s="2">
        <v>44172</v>
      </c>
      <c r="C4" s="3" t="s">
        <v>4</v>
      </c>
      <c r="D4" s="1">
        <v>600</v>
      </c>
      <c r="E4" s="1">
        <v>600</v>
      </c>
      <c r="F4" s="1"/>
      <c r="G4" s="1"/>
      <c r="H4" s="1"/>
      <c r="I4" s="1"/>
      <c r="J4" s="1"/>
      <c r="K4" s="1"/>
    </row>
    <row r="5" spans="1:12" x14ac:dyDescent="0.25">
      <c r="A5" s="2">
        <v>44159</v>
      </c>
      <c r="B5" s="2">
        <v>44159</v>
      </c>
      <c r="C5" s="3" t="s">
        <v>6</v>
      </c>
      <c r="D5" s="1">
        <v>600</v>
      </c>
      <c r="E5" s="1">
        <v>600</v>
      </c>
      <c r="F5" s="1"/>
      <c r="G5" s="1"/>
      <c r="H5" s="1"/>
      <c r="I5" s="1"/>
      <c r="J5" s="1"/>
      <c r="K5" s="1"/>
    </row>
    <row r="6" spans="1:12" x14ac:dyDescent="0.25">
      <c r="A6" s="2">
        <v>44158</v>
      </c>
      <c r="B6" s="2">
        <v>44158</v>
      </c>
      <c r="C6" s="3" t="s">
        <v>7</v>
      </c>
      <c r="D6" s="1">
        <v>200</v>
      </c>
      <c r="E6" s="1">
        <v>200</v>
      </c>
      <c r="F6" s="1"/>
      <c r="G6" s="1"/>
      <c r="H6" s="1"/>
      <c r="I6" s="1"/>
      <c r="J6" s="1"/>
      <c r="K6" s="1"/>
    </row>
    <row r="7" spans="1:12" x14ac:dyDescent="0.25">
      <c r="A7" s="2">
        <v>44140</v>
      </c>
      <c r="B7" s="2">
        <v>44140</v>
      </c>
      <c r="C7" s="3" t="s">
        <v>11</v>
      </c>
      <c r="D7" s="1">
        <v>600</v>
      </c>
      <c r="E7" s="1">
        <v>600</v>
      </c>
      <c r="F7" s="1"/>
      <c r="G7" s="1"/>
      <c r="H7" s="1"/>
      <c r="I7" s="1"/>
      <c r="J7" s="1"/>
      <c r="K7" s="1"/>
    </row>
    <row r="8" spans="1:12" x14ac:dyDescent="0.25">
      <c r="A8" s="2">
        <v>44138</v>
      </c>
      <c r="B8" s="2">
        <v>44138</v>
      </c>
      <c r="C8" s="3" t="s">
        <v>12</v>
      </c>
      <c r="D8" s="1">
        <v>400</v>
      </c>
      <c r="E8" s="1">
        <v>400</v>
      </c>
      <c r="F8" s="1"/>
      <c r="G8" s="1"/>
      <c r="H8" s="1"/>
      <c r="I8" s="1"/>
      <c r="J8" s="1"/>
      <c r="K8" s="1"/>
    </row>
    <row r="9" spans="1:12" x14ac:dyDescent="0.25">
      <c r="A9" s="2">
        <v>44123</v>
      </c>
      <c r="B9" s="2">
        <v>44123</v>
      </c>
      <c r="C9" s="3" t="s">
        <v>13</v>
      </c>
      <c r="D9" s="1">
        <v>-600</v>
      </c>
      <c r="E9" s="1">
        <v>-600</v>
      </c>
      <c r="F9" s="1"/>
      <c r="G9" s="1"/>
      <c r="H9" s="1"/>
      <c r="I9" s="1"/>
      <c r="J9" s="1"/>
      <c r="K9" s="1"/>
    </row>
    <row r="10" spans="1:12" x14ac:dyDescent="0.25">
      <c r="A10" s="2">
        <v>44123</v>
      </c>
      <c r="B10" s="2">
        <v>44123</v>
      </c>
      <c r="C10" s="3" t="s">
        <v>14</v>
      </c>
      <c r="D10" s="1">
        <v>600</v>
      </c>
      <c r="E10" s="1">
        <v>600</v>
      </c>
      <c r="F10" s="1"/>
      <c r="G10" s="1"/>
      <c r="H10" s="1"/>
      <c r="I10" s="1"/>
      <c r="J10" s="1"/>
      <c r="K10" s="1"/>
    </row>
    <row r="11" spans="1:12" x14ac:dyDescent="0.25">
      <c r="A11" s="2">
        <v>44120</v>
      </c>
      <c r="B11" s="2">
        <v>44120</v>
      </c>
      <c r="C11" s="3" t="s">
        <v>15</v>
      </c>
      <c r="D11" s="1">
        <v>1400</v>
      </c>
      <c r="E11" s="1">
        <v>1400</v>
      </c>
      <c r="F11" s="1"/>
      <c r="G11" s="1"/>
      <c r="H11" s="1"/>
      <c r="I11" s="1"/>
      <c r="J11" s="1"/>
      <c r="K11" s="1"/>
    </row>
    <row r="12" spans="1:12" x14ac:dyDescent="0.25">
      <c r="A12" s="2">
        <v>44106</v>
      </c>
      <c r="B12" s="2">
        <v>44106</v>
      </c>
      <c r="C12" s="3" t="s">
        <v>16</v>
      </c>
      <c r="D12" s="1">
        <v>400</v>
      </c>
      <c r="E12" s="1">
        <v>400</v>
      </c>
      <c r="F12" s="1"/>
      <c r="G12" s="1"/>
      <c r="H12" s="1"/>
      <c r="I12" s="1"/>
      <c r="J12" s="1"/>
      <c r="K12" s="1"/>
    </row>
    <row r="13" spans="1:12" x14ac:dyDescent="0.25">
      <c r="A13" s="2">
        <v>44099</v>
      </c>
      <c r="B13" s="2">
        <v>44099</v>
      </c>
      <c r="C13" s="3" t="s">
        <v>19</v>
      </c>
      <c r="D13" s="1">
        <v>400</v>
      </c>
      <c r="E13" s="1">
        <v>400</v>
      </c>
      <c r="F13" s="1"/>
      <c r="G13" s="1"/>
      <c r="H13" s="1"/>
      <c r="I13" s="1"/>
      <c r="J13" s="1"/>
      <c r="K13" s="1"/>
    </row>
    <row r="14" spans="1:12" x14ac:dyDescent="0.25">
      <c r="A14" s="2">
        <v>44085</v>
      </c>
      <c r="B14" s="2">
        <v>44085</v>
      </c>
      <c r="C14" s="3" t="s">
        <v>21</v>
      </c>
      <c r="D14" s="1">
        <v>400</v>
      </c>
      <c r="E14" s="1">
        <v>400</v>
      </c>
      <c r="F14" s="1"/>
      <c r="G14" s="1"/>
      <c r="H14" s="1"/>
      <c r="I14" s="1"/>
      <c r="J14" s="1"/>
      <c r="K14" s="1"/>
    </row>
    <row r="15" spans="1:12" x14ac:dyDescent="0.25">
      <c r="A15" s="2">
        <v>44070</v>
      </c>
      <c r="B15" s="2">
        <v>44070</v>
      </c>
      <c r="C15" s="3" t="s">
        <v>22</v>
      </c>
      <c r="D15" s="1">
        <v>1400</v>
      </c>
      <c r="E15" s="1">
        <v>1400</v>
      </c>
      <c r="F15" s="1"/>
      <c r="G15" s="1"/>
      <c r="H15" s="1"/>
      <c r="I15" s="1"/>
      <c r="J15" s="1"/>
      <c r="K15" s="1"/>
    </row>
    <row r="16" spans="1:12" x14ac:dyDescent="0.25">
      <c r="A16" s="2">
        <v>44068</v>
      </c>
      <c r="B16" s="2">
        <v>44068</v>
      </c>
      <c r="C16" s="3" t="s">
        <v>23</v>
      </c>
      <c r="D16" s="1">
        <v>1400</v>
      </c>
      <c r="E16" s="1">
        <v>1400</v>
      </c>
      <c r="F16" s="1"/>
      <c r="G16" s="1"/>
      <c r="H16" s="1"/>
      <c r="I16" s="1"/>
      <c r="J16" s="1"/>
      <c r="K16" s="1"/>
    </row>
    <row r="17" spans="1:11" x14ac:dyDescent="0.25">
      <c r="A17" s="2">
        <v>44049</v>
      </c>
      <c r="B17" s="2">
        <v>44049</v>
      </c>
      <c r="C17" s="3" t="s">
        <v>24</v>
      </c>
      <c r="D17" s="1">
        <v>2000</v>
      </c>
      <c r="E17" s="1">
        <v>2000</v>
      </c>
      <c r="F17" s="1"/>
      <c r="G17" s="1"/>
      <c r="H17" s="1"/>
      <c r="I17" s="1"/>
      <c r="J17" s="1"/>
      <c r="K17" s="1"/>
    </row>
    <row r="18" spans="1:11" x14ac:dyDescent="0.25">
      <c r="A18" s="2">
        <v>44049</v>
      </c>
      <c r="B18" s="2">
        <v>44049</v>
      </c>
      <c r="C18" s="3" t="s">
        <v>25</v>
      </c>
      <c r="D18" s="1">
        <v>1400</v>
      </c>
      <c r="E18" s="1">
        <v>1400</v>
      </c>
      <c r="F18" s="1"/>
      <c r="G18" s="1"/>
      <c r="H18" s="1"/>
      <c r="I18" s="1"/>
      <c r="J18" s="1"/>
      <c r="K18" s="1"/>
    </row>
    <row r="19" spans="1:11" x14ac:dyDescent="0.25">
      <c r="A19" s="2">
        <v>44043</v>
      </c>
      <c r="B19" s="2">
        <v>44043</v>
      </c>
      <c r="C19" s="3" t="s">
        <v>27</v>
      </c>
      <c r="D19" s="1">
        <v>1400</v>
      </c>
      <c r="E19" s="1">
        <v>1400</v>
      </c>
      <c r="F19" s="1"/>
      <c r="G19" s="1"/>
      <c r="H19" s="1"/>
      <c r="I19" s="1"/>
      <c r="J19" s="1"/>
      <c r="K19" s="1"/>
    </row>
    <row r="20" spans="1:11" x14ac:dyDescent="0.25">
      <c r="A20" s="2">
        <v>44040</v>
      </c>
      <c r="B20" s="2">
        <v>44040</v>
      </c>
      <c r="C20" s="3" t="s">
        <v>28</v>
      </c>
      <c r="D20" s="1">
        <v>1400</v>
      </c>
      <c r="E20" s="1">
        <v>1400</v>
      </c>
      <c r="F20" s="1"/>
      <c r="G20" s="1"/>
      <c r="H20" s="1"/>
      <c r="I20" s="1"/>
      <c r="J20" s="1"/>
      <c r="K20" s="1"/>
    </row>
    <row r="21" spans="1:11" x14ac:dyDescent="0.25">
      <c r="A21" s="2">
        <v>44026</v>
      </c>
      <c r="B21" s="2">
        <v>44026</v>
      </c>
      <c r="C21" s="3" t="s">
        <v>30</v>
      </c>
      <c r="D21" s="1">
        <v>2800</v>
      </c>
      <c r="E21" s="1">
        <v>2800</v>
      </c>
      <c r="F21" s="1"/>
      <c r="G21" s="1"/>
      <c r="H21" s="1"/>
      <c r="I21" s="1"/>
      <c r="J21" s="1"/>
      <c r="K21" s="1"/>
    </row>
    <row r="22" spans="1:11" x14ac:dyDescent="0.25">
      <c r="A22" s="2">
        <v>44006</v>
      </c>
      <c r="B22" s="2">
        <v>44006</v>
      </c>
      <c r="C22" s="3" t="s">
        <v>31</v>
      </c>
      <c r="D22" s="1">
        <v>200</v>
      </c>
      <c r="E22" s="1">
        <v>200</v>
      </c>
      <c r="F22" s="1"/>
      <c r="G22" s="1"/>
      <c r="H22" s="1"/>
      <c r="I22" s="1"/>
      <c r="J22" s="1"/>
      <c r="K22" s="1"/>
    </row>
    <row r="23" spans="1:11" x14ac:dyDescent="0.25">
      <c r="A23" s="2">
        <v>44005</v>
      </c>
      <c r="B23" s="2">
        <v>44005</v>
      </c>
      <c r="C23" s="3" t="s">
        <v>32</v>
      </c>
      <c r="D23" s="1">
        <v>600</v>
      </c>
      <c r="E23" s="1">
        <v>600</v>
      </c>
      <c r="F23" s="1"/>
      <c r="G23" s="1"/>
      <c r="H23" s="1"/>
      <c r="I23" s="1"/>
      <c r="J23" s="1"/>
      <c r="K23" s="1"/>
    </row>
    <row r="24" spans="1:11" x14ac:dyDescent="0.25">
      <c r="A24" s="2">
        <v>44005</v>
      </c>
      <c r="B24" s="2">
        <v>44005</v>
      </c>
      <c r="C24" s="3" t="s">
        <v>33</v>
      </c>
      <c r="D24" s="1">
        <v>1400</v>
      </c>
      <c r="E24" s="1">
        <v>1400</v>
      </c>
      <c r="F24" s="1"/>
      <c r="G24" s="1"/>
      <c r="H24" s="1"/>
      <c r="I24" s="1"/>
      <c r="J24" s="1"/>
      <c r="K24" s="1"/>
    </row>
    <row r="25" spans="1:11" x14ac:dyDescent="0.25">
      <c r="A25" s="2">
        <v>43997</v>
      </c>
      <c r="B25" s="2">
        <v>43997</v>
      </c>
      <c r="C25" s="3" t="s">
        <v>38</v>
      </c>
      <c r="D25" s="1">
        <v>1400</v>
      </c>
      <c r="E25" s="1">
        <v>1400</v>
      </c>
      <c r="F25" s="1"/>
      <c r="G25" s="1"/>
      <c r="H25" s="1"/>
      <c r="I25" s="1"/>
      <c r="J25" s="1"/>
      <c r="K25" s="1"/>
    </row>
    <row r="26" spans="1:11" x14ac:dyDescent="0.25">
      <c r="A26" s="2">
        <v>43985</v>
      </c>
      <c r="B26" s="2">
        <v>43985</v>
      </c>
      <c r="C26" s="3" t="s">
        <v>43</v>
      </c>
      <c r="D26" s="1">
        <v>1600</v>
      </c>
      <c r="E26" s="1">
        <v>1600</v>
      </c>
      <c r="F26" s="1"/>
      <c r="G26" s="1"/>
      <c r="H26" s="1"/>
      <c r="I26" s="1"/>
      <c r="J26" s="1"/>
      <c r="K26" s="1"/>
    </row>
    <row r="27" spans="1:11" x14ac:dyDescent="0.25">
      <c r="A27" s="2">
        <v>43985</v>
      </c>
      <c r="B27" s="2">
        <v>43985</v>
      </c>
      <c r="C27" s="3" t="s">
        <v>44</v>
      </c>
      <c r="D27" s="1">
        <v>800</v>
      </c>
      <c r="E27" s="1">
        <v>800</v>
      </c>
      <c r="F27" s="1"/>
      <c r="G27" s="1"/>
      <c r="H27" s="1"/>
      <c r="I27" s="1"/>
      <c r="J27" s="1"/>
      <c r="K27" s="1"/>
    </row>
    <row r="28" spans="1:11" x14ac:dyDescent="0.25">
      <c r="A28" s="2">
        <v>43984</v>
      </c>
      <c r="B28" s="2">
        <v>43984</v>
      </c>
      <c r="C28" s="3" t="s">
        <v>45</v>
      </c>
      <c r="D28" s="1">
        <v>1400</v>
      </c>
      <c r="E28" s="1">
        <v>1400</v>
      </c>
      <c r="F28" s="1"/>
      <c r="G28" s="1"/>
      <c r="H28" s="1"/>
      <c r="I28" s="1"/>
      <c r="J28" s="1"/>
      <c r="K28" s="1"/>
    </row>
    <row r="29" spans="1:11" x14ac:dyDescent="0.25">
      <c r="A29" s="2">
        <v>43977</v>
      </c>
      <c r="B29" s="2">
        <v>43977</v>
      </c>
      <c r="C29" s="3" t="s">
        <v>47</v>
      </c>
      <c r="D29" s="1">
        <v>600</v>
      </c>
      <c r="E29" s="1">
        <v>600</v>
      </c>
      <c r="F29" s="1"/>
      <c r="G29" s="1"/>
      <c r="H29" s="1"/>
      <c r="I29" s="1"/>
      <c r="J29" s="1"/>
      <c r="K29" s="1"/>
    </row>
    <row r="30" spans="1:11" x14ac:dyDescent="0.25">
      <c r="A30" s="2">
        <v>43964</v>
      </c>
      <c r="B30" s="2">
        <v>43964</v>
      </c>
      <c r="C30" s="3" t="s">
        <v>50</v>
      </c>
      <c r="D30" s="1">
        <v>1650</v>
      </c>
      <c r="E30" s="1">
        <v>1650</v>
      </c>
      <c r="F30" s="1"/>
      <c r="G30" s="1"/>
      <c r="H30" s="1"/>
      <c r="I30" s="1"/>
      <c r="J30" s="1"/>
      <c r="K30" s="1"/>
    </row>
    <row r="31" spans="1:11" x14ac:dyDescent="0.25">
      <c r="A31" s="2">
        <v>43963</v>
      </c>
      <c r="B31" s="2">
        <v>43963</v>
      </c>
      <c r="C31" s="3" t="s">
        <v>51</v>
      </c>
      <c r="D31" s="1">
        <v>1400</v>
      </c>
      <c r="E31" s="1">
        <v>1400</v>
      </c>
      <c r="F31" s="1"/>
      <c r="G31" s="1"/>
      <c r="H31" s="1"/>
      <c r="I31" s="1"/>
      <c r="J31" s="1"/>
      <c r="K31" s="1"/>
    </row>
    <row r="32" spans="1:11" x14ac:dyDescent="0.25">
      <c r="A32" s="2">
        <v>43951</v>
      </c>
      <c r="B32" s="2">
        <v>43951</v>
      </c>
      <c r="C32" s="3" t="s">
        <v>52</v>
      </c>
      <c r="D32" s="1">
        <v>200</v>
      </c>
      <c r="E32" s="1">
        <v>200</v>
      </c>
      <c r="F32" s="1"/>
      <c r="G32" s="1"/>
      <c r="H32" s="1"/>
      <c r="I32" s="1"/>
      <c r="J32" s="1"/>
      <c r="K32" s="1"/>
    </row>
    <row r="33" spans="1:12" x14ac:dyDescent="0.25">
      <c r="A33" s="2">
        <v>43949</v>
      </c>
      <c r="B33" s="2">
        <v>43949</v>
      </c>
      <c r="C33" s="3" t="s">
        <v>53</v>
      </c>
      <c r="D33" s="1">
        <v>4950</v>
      </c>
      <c r="E33" s="1">
        <v>4950</v>
      </c>
      <c r="F33" s="1"/>
      <c r="G33" s="1"/>
      <c r="H33" s="1"/>
      <c r="I33" s="1"/>
      <c r="J33" s="1"/>
      <c r="K33" s="1"/>
    </row>
    <row r="34" spans="1:12" x14ac:dyDescent="0.25">
      <c r="A34" s="2">
        <v>43948</v>
      </c>
      <c r="B34" s="2">
        <v>43948</v>
      </c>
      <c r="C34" s="3" t="s">
        <v>54</v>
      </c>
      <c r="D34" s="1">
        <v>600</v>
      </c>
      <c r="E34" s="1">
        <v>600</v>
      </c>
      <c r="F34" s="1"/>
      <c r="G34" s="1"/>
      <c r="H34" s="1"/>
      <c r="I34" s="1"/>
      <c r="J34" s="1"/>
      <c r="K34" s="1"/>
    </row>
    <row r="35" spans="1:12" x14ac:dyDescent="0.25">
      <c r="A35" s="2">
        <v>43914</v>
      </c>
      <c r="B35" s="2">
        <v>43914</v>
      </c>
      <c r="C35" s="3" t="s">
        <v>56</v>
      </c>
      <c r="D35" s="1">
        <v>600</v>
      </c>
      <c r="E35" s="1">
        <v>600</v>
      </c>
      <c r="F35" s="1"/>
      <c r="G35" s="1"/>
      <c r="H35" s="1"/>
      <c r="I35" s="1"/>
      <c r="J35" s="1"/>
      <c r="K35" s="1"/>
    </row>
    <row r="36" spans="1:12" x14ac:dyDescent="0.25">
      <c r="A36" s="2">
        <v>43909</v>
      </c>
      <c r="B36" s="2">
        <v>43909</v>
      </c>
      <c r="C36" s="3" t="s">
        <v>57</v>
      </c>
      <c r="D36" s="1">
        <v>600</v>
      </c>
      <c r="E36" s="1">
        <v>600</v>
      </c>
      <c r="F36" s="1"/>
      <c r="G36" s="1"/>
      <c r="H36" s="1"/>
      <c r="I36" s="1"/>
      <c r="J36" s="1"/>
      <c r="K36" s="1"/>
    </row>
    <row r="37" spans="1:12" x14ac:dyDescent="0.25">
      <c r="A37" s="2">
        <v>43882</v>
      </c>
      <c r="B37" s="2">
        <v>43882</v>
      </c>
      <c r="C37" s="3" t="s">
        <v>59</v>
      </c>
      <c r="D37" s="1">
        <v>400</v>
      </c>
      <c r="E37" s="1">
        <v>400</v>
      </c>
      <c r="F37" s="1"/>
      <c r="G37" s="1"/>
      <c r="H37" s="1"/>
      <c r="I37" s="1"/>
      <c r="J37" s="1"/>
      <c r="K37" s="1"/>
    </row>
    <row r="38" spans="1:12" x14ac:dyDescent="0.25">
      <c r="A38" s="2">
        <v>43871</v>
      </c>
      <c r="B38" s="2">
        <v>43871</v>
      </c>
      <c r="C38" s="3" t="s">
        <v>61</v>
      </c>
      <c r="D38" s="1">
        <v>3000</v>
      </c>
      <c r="E38" s="1">
        <v>3000</v>
      </c>
      <c r="F38" s="1"/>
      <c r="G38" s="1"/>
      <c r="H38" s="1"/>
      <c r="I38" s="1"/>
      <c r="J38" s="1"/>
      <c r="K38" s="1"/>
    </row>
    <row r="39" spans="1:12" x14ac:dyDescent="0.25">
      <c r="A39" s="2">
        <v>43859</v>
      </c>
      <c r="B39" s="2">
        <v>43859</v>
      </c>
      <c r="C39" s="3" t="s">
        <v>62</v>
      </c>
      <c r="D39" s="1">
        <v>6000</v>
      </c>
      <c r="E39" s="1">
        <v>6000</v>
      </c>
      <c r="F39" s="1"/>
      <c r="G39" s="1"/>
      <c r="H39" s="1"/>
      <c r="I39" s="1"/>
      <c r="J39" s="1"/>
      <c r="K39" s="1"/>
    </row>
    <row r="40" spans="1:12" x14ac:dyDescent="0.25">
      <c r="A40" s="2">
        <v>43836</v>
      </c>
      <c r="B40" s="2">
        <v>43836</v>
      </c>
      <c r="C40" s="3" t="s">
        <v>65</v>
      </c>
      <c r="D40" s="1">
        <v>400</v>
      </c>
      <c r="E40" s="1">
        <v>400</v>
      </c>
      <c r="F40" s="1"/>
      <c r="G40" s="1"/>
      <c r="H40" s="1"/>
      <c r="I40" s="1"/>
      <c r="J40" s="1"/>
      <c r="K40" s="1"/>
    </row>
    <row r="41" spans="1:12" x14ac:dyDescent="0.25">
      <c r="A41" s="2">
        <v>43833</v>
      </c>
      <c r="B41" s="2">
        <v>43833</v>
      </c>
      <c r="C41" s="3" t="s">
        <v>66</v>
      </c>
      <c r="D41" s="1">
        <v>3000</v>
      </c>
      <c r="E41" s="1">
        <v>3000</v>
      </c>
      <c r="F41" s="1"/>
      <c r="G41" s="1"/>
      <c r="H41" s="1"/>
      <c r="I41" s="1"/>
      <c r="J41" s="1"/>
      <c r="K41" s="1"/>
    </row>
    <row r="42" spans="1:12" x14ac:dyDescent="0.25">
      <c r="A42" s="2">
        <v>43832</v>
      </c>
      <c r="B42" s="2">
        <v>43832</v>
      </c>
      <c r="C42" s="3" t="s">
        <v>67</v>
      </c>
      <c r="D42" s="1">
        <v>6000</v>
      </c>
      <c r="E42" s="1">
        <v>6000</v>
      </c>
      <c r="F42" s="1"/>
      <c r="G42" s="1"/>
      <c r="H42" s="1"/>
      <c r="I42" s="1"/>
      <c r="J42" s="1"/>
      <c r="K42" s="1"/>
    </row>
    <row r="43" spans="1:12" x14ac:dyDescent="0.25">
      <c r="A43" s="2">
        <v>43837</v>
      </c>
      <c r="B43" s="2">
        <v>43837</v>
      </c>
      <c r="C43" s="3" t="s">
        <v>77</v>
      </c>
      <c r="D43" s="1">
        <v>6000</v>
      </c>
      <c r="E43" s="1">
        <v>6000</v>
      </c>
      <c r="F43" s="1"/>
      <c r="G43" s="1"/>
      <c r="H43" s="1"/>
      <c r="I43" s="1"/>
      <c r="J43" s="1"/>
      <c r="K43" s="1"/>
    </row>
    <row r="44" spans="1:12" x14ac:dyDescent="0.25">
      <c r="A44" s="2">
        <v>43837</v>
      </c>
      <c r="B44" s="2">
        <v>43837</v>
      </c>
      <c r="C44" s="9" t="s">
        <v>125</v>
      </c>
      <c r="D44" s="1">
        <v>-2761.32</v>
      </c>
      <c r="E44" s="1"/>
      <c r="F44" s="1"/>
      <c r="G44" s="1"/>
      <c r="H44" s="1">
        <v>-2761.32</v>
      </c>
      <c r="I44" s="1"/>
      <c r="J44" s="1"/>
      <c r="K44" s="1"/>
    </row>
    <row r="45" spans="1:12" x14ac:dyDescent="0.25">
      <c r="A45" s="2">
        <v>43837</v>
      </c>
      <c r="B45" s="2">
        <v>43837</v>
      </c>
      <c r="C45" s="9" t="s">
        <v>126</v>
      </c>
      <c r="D45" s="1">
        <v>-828</v>
      </c>
      <c r="E45" s="1"/>
      <c r="F45" s="1"/>
      <c r="G45" s="1"/>
      <c r="H45" s="1">
        <v>-828</v>
      </c>
      <c r="I45" s="1"/>
      <c r="J45" s="1"/>
      <c r="K45" s="1"/>
    </row>
    <row r="46" spans="1:12" x14ac:dyDescent="0.25">
      <c r="A46" s="2">
        <v>44186</v>
      </c>
      <c r="B46" s="2">
        <v>44186</v>
      </c>
      <c r="C46" s="9" t="s">
        <v>78</v>
      </c>
      <c r="D46" s="1">
        <v>-1020</v>
      </c>
      <c r="E46" s="1"/>
      <c r="F46" s="1"/>
      <c r="G46" s="1"/>
      <c r="H46" s="1">
        <v>-1020</v>
      </c>
      <c r="I46" s="1"/>
      <c r="J46" s="1"/>
      <c r="K46" s="1"/>
      <c r="L46" s="1">
        <v>-64188.5</v>
      </c>
    </row>
    <row r="47" spans="1:12" x14ac:dyDescent="0.25">
      <c r="A47" s="2">
        <v>44004</v>
      </c>
      <c r="B47" s="2">
        <v>44004</v>
      </c>
      <c r="C47" s="7" t="s">
        <v>35</v>
      </c>
      <c r="D47" s="1">
        <v>-64188.5</v>
      </c>
      <c r="E47" s="1"/>
      <c r="F47" s="1"/>
      <c r="G47" s="1"/>
      <c r="H47" s="1"/>
      <c r="I47" s="1"/>
      <c r="J47" s="1"/>
      <c r="K47" s="1"/>
      <c r="L47" s="1">
        <v>6418.85</v>
      </c>
    </row>
    <row r="48" spans="1:12" x14ac:dyDescent="0.25">
      <c r="A48" s="2">
        <v>44001</v>
      </c>
      <c r="B48" s="2">
        <v>44001</v>
      </c>
      <c r="C48" s="7" t="s">
        <v>36</v>
      </c>
      <c r="D48" s="1">
        <v>6418.85</v>
      </c>
      <c r="E48" s="1"/>
      <c r="F48" s="1"/>
      <c r="G48" s="1"/>
      <c r="H48" s="1"/>
      <c r="I48" s="1"/>
      <c r="J48" s="1"/>
      <c r="K48" s="1"/>
      <c r="L48" s="1">
        <v>6418.85</v>
      </c>
    </row>
    <row r="49" spans="1:12" x14ac:dyDescent="0.25">
      <c r="A49" s="2">
        <v>44001</v>
      </c>
      <c r="B49" s="2">
        <v>44001</v>
      </c>
      <c r="C49" s="7" t="s">
        <v>37</v>
      </c>
      <c r="D49" s="1">
        <v>6418.85</v>
      </c>
      <c r="E49" s="1"/>
      <c r="F49" s="1"/>
      <c r="G49" s="1"/>
      <c r="H49" s="1"/>
      <c r="I49" s="1"/>
      <c r="J49" s="1"/>
      <c r="K49" s="1"/>
      <c r="L49" s="1">
        <v>12837.7</v>
      </c>
    </row>
    <row r="50" spans="1:12" x14ac:dyDescent="0.25">
      <c r="A50" s="2">
        <v>43997</v>
      </c>
      <c r="B50" s="2">
        <v>43997</v>
      </c>
      <c r="C50" s="7" t="s">
        <v>39</v>
      </c>
      <c r="D50" s="1">
        <v>12837.7</v>
      </c>
      <c r="E50" s="1"/>
      <c r="F50" s="1"/>
      <c r="G50" s="1"/>
      <c r="H50" s="1"/>
      <c r="I50" s="1"/>
      <c r="J50" s="1"/>
      <c r="K50" s="1"/>
      <c r="L50" s="1">
        <v>12838</v>
      </c>
    </row>
    <row r="51" spans="1:12" x14ac:dyDescent="0.25">
      <c r="A51" s="2">
        <v>43997</v>
      </c>
      <c r="B51" s="2">
        <v>43997</v>
      </c>
      <c r="C51" s="7" t="s">
        <v>40</v>
      </c>
      <c r="D51" s="1">
        <v>12838</v>
      </c>
      <c r="E51" s="1"/>
      <c r="F51" s="1"/>
      <c r="G51" s="1"/>
      <c r="H51" s="1"/>
      <c r="I51" s="1"/>
      <c r="J51" s="1"/>
      <c r="K51" s="1"/>
      <c r="L51" s="1">
        <v>12837.7</v>
      </c>
    </row>
    <row r="52" spans="1:12" x14ac:dyDescent="0.25">
      <c r="A52" s="2">
        <v>43994</v>
      </c>
      <c r="B52" s="2">
        <v>43994</v>
      </c>
      <c r="C52" s="7" t="s">
        <v>41</v>
      </c>
      <c r="D52" s="1">
        <v>12837.7</v>
      </c>
      <c r="E52" s="1"/>
      <c r="F52" s="1"/>
      <c r="G52" s="1"/>
      <c r="H52" s="1"/>
      <c r="I52" s="1"/>
      <c r="J52" s="1"/>
      <c r="K52" s="1"/>
      <c r="L52" s="1">
        <v>12837.7</v>
      </c>
    </row>
    <row r="53" spans="1:12" x14ac:dyDescent="0.25">
      <c r="A53" s="2">
        <v>43994</v>
      </c>
      <c r="B53" s="2">
        <v>43994</v>
      </c>
      <c r="C53" s="7" t="s">
        <v>42</v>
      </c>
      <c r="D53" s="1">
        <v>12837.7</v>
      </c>
      <c r="E53" s="1"/>
      <c r="F53" s="1"/>
      <c r="G53" s="1"/>
      <c r="H53" s="1"/>
      <c r="I53" s="1"/>
      <c r="J53" s="1"/>
      <c r="K53" s="1"/>
    </row>
    <row r="54" spans="1:12" x14ac:dyDescent="0.25">
      <c r="A54" s="2">
        <v>44155</v>
      </c>
      <c r="B54" s="2">
        <v>44155</v>
      </c>
      <c r="C54" s="5" t="s">
        <v>8</v>
      </c>
      <c r="D54" s="1">
        <v>-5999</v>
      </c>
      <c r="E54" s="1"/>
      <c r="F54" s="1">
        <v>-5999</v>
      </c>
      <c r="G54" s="1"/>
      <c r="H54" s="1"/>
      <c r="I54" s="1"/>
      <c r="J54" s="1"/>
      <c r="K54" s="1"/>
    </row>
    <row r="55" spans="1:12" x14ac:dyDescent="0.25">
      <c r="A55" s="2">
        <v>44151</v>
      </c>
      <c r="B55" s="2">
        <v>44151</v>
      </c>
      <c r="C55" s="5" t="s">
        <v>9</v>
      </c>
      <c r="D55" s="1">
        <v>-300</v>
      </c>
      <c r="E55" s="1"/>
      <c r="F55" s="1">
        <v>-300</v>
      </c>
      <c r="G55" s="1"/>
      <c r="H55" s="1"/>
      <c r="I55" s="1"/>
      <c r="J55" s="1"/>
      <c r="K55" s="1"/>
    </row>
    <row r="56" spans="1:12" x14ac:dyDescent="0.25">
      <c r="A56" s="2">
        <v>44088</v>
      </c>
      <c r="B56" s="2">
        <v>44088</v>
      </c>
      <c r="C56" s="5" t="s">
        <v>20</v>
      </c>
      <c r="D56" s="1">
        <v>-80</v>
      </c>
      <c r="E56" s="1"/>
      <c r="F56" s="1">
        <v>-80</v>
      </c>
      <c r="G56" s="1"/>
      <c r="H56" s="1"/>
      <c r="I56" s="1"/>
      <c r="J56" s="1"/>
      <c r="K56" s="1"/>
    </row>
    <row r="57" spans="1:12" x14ac:dyDescent="0.25">
      <c r="A57" s="2">
        <v>44047</v>
      </c>
      <c r="B57" s="2">
        <v>44047</v>
      </c>
      <c r="C57" s="5" t="s">
        <v>26</v>
      </c>
      <c r="D57" s="1">
        <v>-150</v>
      </c>
      <c r="E57" s="1"/>
      <c r="F57" s="1">
        <v>-150</v>
      </c>
      <c r="G57" s="1"/>
      <c r="H57" s="1"/>
      <c r="I57" s="1"/>
      <c r="J57" s="1"/>
      <c r="K57" s="1"/>
    </row>
    <row r="58" spans="1:12" x14ac:dyDescent="0.25">
      <c r="A58" s="2">
        <v>44032</v>
      </c>
      <c r="B58" s="2">
        <v>44032</v>
      </c>
      <c r="C58" s="5" t="s">
        <v>29</v>
      </c>
      <c r="D58" s="1">
        <v>-350</v>
      </c>
      <c r="E58" s="1"/>
      <c r="F58" s="1">
        <v>-350</v>
      </c>
      <c r="G58" s="1"/>
      <c r="H58" s="1"/>
      <c r="I58" s="1"/>
      <c r="J58" s="1"/>
      <c r="K58" s="1"/>
    </row>
    <row r="59" spans="1:12" x14ac:dyDescent="0.25">
      <c r="A59" s="2">
        <v>44004</v>
      </c>
      <c r="B59" s="2">
        <v>44004</v>
      </c>
      <c r="C59" s="5" t="s">
        <v>34</v>
      </c>
      <c r="D59" s="1">
        <v>-250</v>
      </c>
      <c r="E59" s="1"/>
      <c r="F59" s="1">
        <v>-250</v>
      </c>
      <c r="G59" s="1"/>
      <c r="H59" s="1"/>
      <c r="I59" s="1"/>
      <c r="J59" s="1"/>
      <c r="K59" s="1"/>
    </row>
    <row r="60" spans="1:12" x14ac:dyDescent="0.25">
      <c r="A60" s="2">
        <v>43964</v>
      </c>
      <c r="B60" s="2">
        <v>43964</v>
      </c>
      <c r="C60" s="5" t="s">
        <v>48</v>
      </c>
      <c r="D60" s="1">
        <v>-300</v>
      </c>
      <c r="E60" s="1"/>
      <c r="F60" s="1">
        <v>-300</v>
      </c>
      <c r="G60" s="1"/>
      <c r="H60" s="1"/>
      <c r="I60" s="1"/>
      <c r="J60" s="1"/>
      <c r="K60" s="1"/>
    </row>
    <row r="61" spans="1:12" x14ac:dyDescent="0.25">
      <c r="A61" s="2">
        <v>43964</v>
      </c>
      <c r="B61" s="2">
        <v>43964</v>
      </c>
      <c r="C61" s="5" t="s">
        <v>49</v>
      </c>
      <c r="D61" s="1">
        <v>-400</v>
      </c>
      <c r="E61" s="1"/>
      <c r="F61" s="1">
        <v>-400</v>
      </c>
      <c r="G61" s="1"/>
      <c r="H61" s="1"/>
      <c r="I61" s="1"/>
      <c r="J61" s="1"/>
      <c r="K61" s="1"/>
    </row>
    <row r="62" spans="1:12" x14ac:dyDescent="0.25">
      <c r="A62" s="2">
        <v>43929</v>
      </c>
      <c r="B62" s="2">
        <v>43929</v>
      </c>
      <c r="C62" s="5" t="s">
        <v>55</v>
      </c>
      <c r="D62" s="1">
        <v>-1891.81</v>
      </c>
      <c r="E62" s="1"/>
      <c r="F62" s="1">
        <v>-1891.81</v>
      </c>
      <c r="G62" s="1"/>
      <c r="H62" s="1"/>
      <c r="I62" s="1"/>
      <c r="J62" s="1"/>
      <c r="K62" s="1"/>
    </row>
    <row r="63" spans="1:12" x14ac:dyDescent="0.25">
      <c r="A63" s="2">
        <v>44105</v>
      </c>
      <c r="B63" s="2">
        <v>44105</v>
      </c>
      <c r="C63" s="11" t="s">
        <v>17</v>
      </c>
      <c r="D63" s="1">
        <v>-5206.87</v>
      </c>
      <c r="E63" s="1"/>
      <c r="F63" s="1"/>
      <c r="G63" s="1"/>
      <c r="H63" s="1"/>
      <c r="I63" s="1"/>
      <c r="J63" s="1"/>
      <c r="K63" s="1">
        <v>-5206.87</v>
      </c>
    </row>
    <row r="64" spans="1:12" x14ac:dyDescent="0.25">
      <c r="A64" s="2">
        <v>43881</v>
      </c>
      <c r="B64" s="2">
        <v>43881</v>
      </c>
      <c r="C64" s="11" t="s">
        <v>60</v>
      </c>
      <c r="D64" s="1">
        <v>-4917.55</v>
      </c>
      <c r="E64" s="1"/>
      <c r="F64" s="1"/>
      <c r="G64" s="1"/>
      <c r="H64" s="1"/>
      <c r="I64" s="1"/>
      <c r="J64" s="1"/>
      <c r="K64" s="1">
        <v>-4917.55</v>
      </c>
    </row>
    <row r="65" spans="1:11" x14ac:dyDescent="0.25">
      <c r="A65" s="2">
        <v>44145</v>
      </c>
      <c r="B65" s="2">
        <v>44145</v>
      </c>
      <c r="C65" s="6" t="s">
        <v>10</v>
      </c>
      <c r="D65" s="1">
        <v>-1162.55</v>
      </c>
      <c r="E65" s="1"/>
      <c r="F65" s="1"/>
      <c r="G65" s="1"/>
      <c r="H65" s="1"/>
      <c r="I65" s="1">
        <v>-1162.55</v>
      </c>
      <c r="J65" s="1"/>
      <c r="K65" s="1"/>
    </row>
    <row r="66" spans="1:11" x14ac:dyDescent="0.25">
      <c r="A66" s="2">
        <v>44053</v>
      </c>
      <c r="B66" s="2">
        <v>44053</v>
      </c>
      <c r="C66" s="6" t="s">
        <v>10</v>
      </c>
      <c r="D66" s="1">
        <v>-1162.55</v>
      </c>
      <c r="E66" s="1"/>
      <c r="F66" s="1"/>
      <c r="G66" s="1"/>
      <c r="H66" s="1"/>
      <c r="I66" s="1">
        <v>-1162.55</v>
      </c>
      <c r="J66" s="1"/>
      <c r="K66" s="1"/>
    </row>
    <row r="67" spans="1:11" x14ac:dyDescent="0.25">
      <c r="A67" s="2">
        <v>43958</v>
      </c>
      <c r="B67" s="2">
        <v>43958</v>
      </c>
      <c r="C67" s="6" t="s">
        <v>10</v>
      </c>
      <c r="D67" s="1">
        <v>-1162.55</v>
      </c>
      <c r="E67" s="1"/>
      <c r="F67" s="1"/>
      <c r="G67" s="1"/>
      <c r="H67" s="1"/>
      <c r="I67" s="1">
        <v>-1162.55</v>
      </c>
      <c r="J67" s="1"/>
      <c r="K67" s="1"/>
    </row>
    <row r="68" spans="1:11" x14ac:dyDescent="0.25">
      <c r="A68" s="2">
        <v>43868</v>
      </c>
      <c r="B68" s="2">
        <v>43868</v>
      </c>
      <c r="C68" s="6" t="s">
        <v>10</v>
      </c>
      <c r="D68" s="1">
        <v>-1392.68</v>
      </c>
      <c r="E68" s="1"/>
      <c r="F68" s="1"/>
      <c r="G68" s="1"/>
      <c r="H68" s="1"/>
      <c r="I68" s="1">
        <v>-1392.68</v>
      </c>
      <c r="J68" s="1"/>
      <c r="K68" s="1"/>
    </row>
    <row r="69" spans="1:11" x14ac:dyDescent="0.25">
      <c r="A69" s="2">
        <v>44105</v>
      </c>
      <c r="B69" s="2">
        <v>44105</v>
      </c>
      <c r="C69" s="10" t="s">
        <v>18</v>
      </c>
      <c r="D69" s="1">
        <v>-2938.91</v>
      </c>
      <c r="E69" s="1"/>
      <c r="F69" s="1"/>
      <c r="G69" s="1"/>
      <c r="H69" s="1"/>
      <c r="I69" s="1"/>
      <c r="J69" s="1">
        <v>-2938.91</v>
      </c>
      <c r="K69" s="1"/>
    </row>
    <row r="70" spans="1:11" x14ac:dyDescent="0.25">
      <c r="A70" s="2">
        <v>44013</v>
      </c>
      <c r="B70" s="2">
        <v>44013</v>
      </c>
      <c r="C70" s="10" t="s">
        <v>18</v>
      </c>
      <c r="D70" s="1">
        <v>-2644.21</v>
      </c>
      <c r="E70" s="1"/>
      <c r="F70" s="1"/>
      <c r="G70" s="1"/>
      <c r="H70" s="1"/>
      <c r="I70" s="1"/>
      <c r="J70" s="1">
        <v>-2644.21</v>
      </c>
      <c r="K70" s="1"/>
    </row>
    <row r="71" spans="1:11" x14ac:dyDescent="0.25">
      <c r="A71" s="2">
        <v>43922</v>
      </c>
      <c r="B71" s="2">
        <v>43922</v>
      </c>
      <c r="C71" s="10" t="s">
        <v>18</v>
      </c>
      <c r="D71" s="1">
        <v>-4126.21</v>
      </c>
      <c r="E71" s="1"/>
      <c r="F71" s="1"/>
      <c r="G71" s="1"/>
      <c r="H71" s="1"/>
      <c r="I71" s="1"/>
      <c r="J71" s="1">
        <v>-4126.21</v>
      </c>
      <c r="K71" s="1"/>
    </row>
    <row r="72" spans="1:11" x14ac:dyDescent="0.25">
      <c r="A72" s="2">
        <v>43832</v>
      </c>
      <c r="B72" s="2">
        <v>43832</v>
      </c>
      <c r="C72" s="10" t="s">
        <v>18</v>
      </c>
      <c r="D72" s="1">
        <v>-3562.63</v>
      </c>
      <c r="E72" s="1"/>
      <c r="F72" s="1"/>
      <c r="G72" s="1"/>
      <c r="H72" s="1"/>
      <c r="I72" s="1"/>
      <c r="J72" s="1">
        <v>-3562.63</v>
      </c>
      <c r="K72" s="1"/>
    </row>
    <row r="73" spans="1:11" x14ac:dyDescent="0.25">
      <c r="A73" s="2">
        <v>44166</v>
      </c>
      <c r="B73" s="2">
        <v>44166</v>
      </c>
      <c r="C73" s="4" t="s">
        <v>5</v>
      </c>
      <c r="D73" s="1">
        <v>-199</v>
      </c>
      <c r="E73" s="1"/>
      <c r="F73" s="1"/>
      <c r="G73" s="1">
        <v>-199</v>
      </c>
      <c r="H73" s="1"/>
      <c r="I73" s="1"/>
      <c r="J73" s="1"/>
      <c r="K73" s="1"/>
    </row>
    <row r="74" spans="1:11" x14ac:dyDescent="0.25">
      <c r="A74" s="2">
        <v>44137</v>
      </c>
      <c r="B74" s="2">
        <v>44137</v>
      </c>
      <c r="C74" s="4" t="s">
        <v>5</v>
      </c>
      <c r="D74" s="1">
        <v>-199</v>
      </c>
      <c r="E74" s="1"/>
      <c r="F74" s="1"/>
      <c r="G74" s="1">
        <v>-199</v>
      </c>
      <c r="H74" s="1"/>
      <c r="I74" s="1"/>
      <c r="J74" s="1"/>
      <c r="K74" s="1"/>
    </row>
    <row r="75" spans="1:11" x14ac:dyDescent="0.25">
      <c r="A75" s="2">
        <v>44105</v>
      </c>
      <c r="B75" s="2">
        <v>44105</v>
      </c>
      <c r="C75" s="4" t="s">
        <v>5</v>
      </c>
      <c r="D75" s="1">
        <v>-199</v>
      </c>
      <c r="E75" s="1"/>
      <c r="F75" s="1"/>
      <c r="G75" s="1">
        <v>-199</v>
      </c>
      <c r="H75" s="1"/>
      <c r="I75" s="1"/>
      <c r="J75" s="1"/>
      <c r="K75" s="1"/>
    </row>
    <row r="76" spans="1:11" x14ac:dyDescent="0.25">
      <c r="A76" s="2">
        <v>44075</v>
      </c>
      <c r="B76" s="2">
        <v>44075</v>
      </c>
      <c r="C76" s="4" t="s">
        <v>5</v>
      </c>
      <c r="D76" s="1">
        <v>-199</v>
      </c>
      <c r="E76" s="1"/>
      <c r="F76" s="1"/>
      <c r="G76" s="1">
        <v>-199</v>
      </c>
      <c r="H76" s="1"/>
      <c r="I76" s="1"/>
      <c r="J76" s="1"/>
      <c r="K76" s="1"/>
    </row>
    <row r="77" spans="1:11" x14ac:dyDescent="0.25">
      <c r="A77" s="2">
        <v>44046</v>
      </c>
      <c r="B77" s="2">
        <v>44046</v>
      </c>
      <c r="C77" s="4" t="s">
        <v>5</v>
      </c>
      <c r="D77" s="1">
        <v>-199</v>
      </c>
      <c r="E77" s="1"/>
      <c r="F77" s="1"/>
      <c r="G77" s="1">
        <v>-199</v>
      </c>
      <c r="H77" s="1"/>
      <c r="I77" s="1"/>
      <c r="J77" s="1"/>
      <c r="K77" s="1"/>
    </row>
    <row r="78" spans="1:11" x14ac:dyDescent="0.25">
      <c r="A78" s="2">
        <v>44013</v>
      </c>
      <c r="B78" s="2">
        <v>44013</v>
      </c>
      <c r="C78" s="4" t="s">
        <v>5</v>
      </c>
      <c r="D78" s="1">
        <v>-199</v>
      </c>
      <c r="E78" s="1"/>
      <c r="F78" s="1"/>
      <c r="G78" s="1">
        <v>-199</v>
      </c>
      <c r="H78" s="1"/>
      <c r="I78" s="1"/>
      <c r="J78" s="1"/>
      <c r="K78" s="1"/>
    </row>
    <row r="79" spans="1:11" x14ac:dyDescent="0.25">
      <c r="A79" s="2">
        <v>43984</v>
      </c>
      <c r="B79" s="2">
        <v>43984</v>
      </c>
      <c r="C79" s="4" t="s">
        <v>46</v>
      </c>
      <c r="D79" s="1">
        <v>-199</v>
      </c>
      <c r="E79" s="1"/>
      <c r="F79" s="1"/>
      <c r="G79" s="1">
        <v>-199</v>
      </c>
      <c r="H79" s="1"/>
      <c r="I79" s="1"/>
      <c r="J79" s="1"/>
      <c r="K79" s="1"/>
    </row>
    <row r="80" spans="1:11" x14ac:dyDescent="0.25">
      <c r="A80" s="2">
        <v>43952</v>
      </c>
      <c r="B80" s="2">
        <v>43952</v>
      </c>
      <c r="C80" s="4" t="s">
        <v>46</v>
      </c>
      <c r="D80" s="1">
        <v>-199</v>
      </c>
      <c r="E80" s="1"/>
      <c r="F80" s="1"/>
      <c r="G80" s="1">
        <v>-199</v>
      </c>
      <c r="H80" s="1"/>
      <c r="I80" s="1"/>
      <c r="J80" s="1"/>
      <c r="K80" s="1"/>
    </row>
    <row r="81" spans="1:12" x14ac:dyDescent="0.25">
      <c r="A81" s="2">
        <v>43929</v>
      </c>
      <c r="B81" s="2">
        <v>43929</v>
      </c>
      <c r="C81" s="4" t="s">
        <v>5</v>
      </c>
      <c r="D81" s="1">
        <v>-208.75</v>
      </c>
      <c r="E81" s="1"/>
      <c r="F81" s="1"/>
      <c r="G81" s="1">
        <v>-208.75</v>
      </c>
      <c r="H81" s="1"/>
      <c r="I81" s="1"/>
      <c r="J81" s="1"/>
      <c r="K81" s="1"/>
    </row>
    <row r="82" spans="1:12" x14ac:dyDescent="0.25">
      <c r="A82" s="2">
        <v>43892</v>
      </c>
      <c r="B82" s="2">
        <v>43892</v>
      </c>
      <c r="C82" s="4" t="s">
        <v>58</v>
      </c>
      <c r="D82" s="1">
        <v>-208.75</v>
      </c>
      <c r="E82" s="1"/>
      <c r="F82" s="1"/>
      <c r="G82" s="1">
        <v>-208.75</v>
      </c>
      <c r="H82" s="1"/>
      <c r="I82" s="1"/>
      <c r="J82" s="1"/>
      <c r="K82" s="1"/>
    </row>
    <row r="83" spans="1:12" x14ac:dyDescent="0.25">
      <c r="A83" s="2">
        <v>43864</v>
      </c>
      <c r="B83" s="2">
        <v>43864</v>
      </c>
      <c r="C83" s="4" t="s">
        <v>58</v>
      </c>
      <c r="D83" s="1">
        <v>-208.75</v>
      </c>
      <c r="E83" s="1"/>
      <c r="F83" s="1"/>
      <c r="G83" s="1">
        <v>-208.75</v>
      </c>
      <c r="H83" s="1"/>
      <c r="I83" s="1"/>
      <c r="J83" s="1"/>
      <c r="K83" s="1"/>
    </row>
    <row r="84" spans="1:12" x14ac:dyDescent="0.25">
      <c r="A84" s="2">
        <v>43858</v>
      </c>
      <c r="B84" s="2">
        <v>43858</v>
      </c>
      <c r="C84" s="4" t="s">
        <v>63</v>
      </c>
      <c r="D84" s="1">
        <v>-150</v>
      </c>
      <c r="E84" s="1"/>
      <c r="F84" s="1"/>
      <c r="G84" s="1">
        <v>-150</v>
      </c>
      <c r="H84" s="1"/>
      <c r="I84" s="1"/>
      <c r="J84" s="1"/>
      <c r="K84" s="1"/>
    </row>
    <row r="85" spans="1:12" x14ac:dyDescent="0.25">
      <c r="A85" s="2">
        <v>43832</v>
      </c>
      <c r="B85" s="2">
        <v>43832</v>
      </c>
      <c r="C85" s="4" t="s">
        <v>58</v>
      </c>
      <c r="D85" s="1">
        <v>-199</v>
      </c>
      <c r="E85" s="1"/>
      <c r="F85" s="1"/>
      <c r="G85" s="1">
        <v>-199</v>
      </c>
      <c r="H85" s="1"/>
      <c r="I85" s="1"/>
      <c r="J85" s="1"/>
      <c r="K85" s="1"/>
    </row>
    <row r="86" spans="1:12" x14ac:dyDescent="0.25">
      <c r="A86" s="2">
        <v>44196</v>
      </c>
      <c r="B86" s="2">
        <v>44196</v>
      </c>
      <c r="C86" t="s">
        <v>0</v>
      </c>
      <c r="D86" s="1">
        <v>22.03</v>
      </c>
      <c r="E86" s="1"/>
      <c r="F86" s="1"/>
      <c r="G86" s="1"/>
      <c r="H86" s="1"/>
      <c r="I86" s="1"/>
      <c r="J86" s="1"/>
      <c r="K86" s="1"/>
    </row>
    <row r="88" spans="1:12" x14ac:dyDescent="0.25">
      <c r="C88" s="8" t="s">
        <v>86</v>
      </c>
      <c r="D88" s="1">
        <f t="shared" ref="D88:L88" si="0">SUM(D2:D87)</f>
        <v>21848.23999999998</v>
      </c>
      <c r="E88" s="1">
        <f t="shared" si="0"/>
        <v>67000</v>
      </c>
      <c r="F88" s="1">
        <f t="shared" si="0"/>
        <v>-9720.81</v>
      </c>
      <c r="G88" s="1">
        <f t="shared" si="0"/>
        <v>-2567.25</v>
      </c>
      <c r="H88" s="1">
        <f t="shared" si="0"/>
        <v>-4609.32</v>
      </c>
      <c r="I88" s="1">
        <f t="shared" si="0"/>
        <v>-4880.33</v>
      </c>
      <c r="J88" s="1">
        <f t="shared" si="0"/>
        <v>-13271.96</v>
      </c>
      <c r="K88" s="1">
        <f t="shared" si="0"/>
        <v>-10124.42</v>
      </c>
      <c r="L88" s="1">
        <f t="shared" si="0"/>
        <v>0.29999999999563443</v>
      </c>
    </row>
    <row r="90" spans="1:12" ht="23.25" x14ac:dyDescent="0.35">
      <c r="A90" s="21" t="s">
        <v>118</v>
      </c>
      <c r="C90" t="s">
        <v>119</v>
      </c>
      <c r="E90" s="1"/>
    </row>
    <row r="91" spans="1:12" x14ac:dyDescent="0.25">
      <c r="C91" t="s">
        <v>120</v>
      </c>
    </row>
    <row r="92" spans="1:12" x14ac:dyDescent="0.25">
      <c r="C92" t="s">
        <v>121</v>
      </c>
    </row>
    <row r="93" spans="1:12" x14ac:dyDescent="0.25">
      <c r="C93" t="s">
        <v>122</v>
      </c>
    </row>
    <row r="94" spans="1:12" x14ac:dyDescent="0.25">
      <c r="C94" s="22" t="s">
        <v>123</v>
      </c>
    </row>
  </sheetData>
  <sortState xmlns:xlrd2="http://schemas.microsoft.com/office/spreadsheetml/2017/richdata2" ref="A2:D86">
    <sortCondition sortBy="cellColor" ref="C2:C86" dxfId="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B9D9-39B3-423F-95BC-16831868D0BA}">
  <dimension ref="A2:K39"/>
  <sheetViews>
    <sheetView workbookViewId="0">
      <selection activeCell="K24" sqref="K24"/>
    </sheetView>
  </sheetViews>
  <sheetFormatPr defaultRowHeight="15" x14ac:dyDescent="0.25"/>
  <cols>
    <col min="1" max="1" width="37.85546875" style="12" customWidth="1"/>
    <col min="2" max="4" width="9.140625" style="12"/>
    <col min="5" max="5" width="14.42578125" style="12" customWidth="1"/>
    <col min="6" max="6" width="12.140625" style="12" customWidth="1"/>
    <col min="7" max="7" width="9.140625" style="17"/>
    <col min="8" max="8" width="12.42578125" style="19" customWidth="1"/>
    <col min="9" max="256" width="9.140625" style="12"/>
    <col min="257" max="257" width="37.85546875" style="12" customWidth="1"/>
    <col min="258" max="260" width="9.140625" style="12"/>
    <col min="261" max="261" width="14.42578125" style="12" customWidth="1"/>
    <col min="262" max="262" width="12.140625" style="12" customWidth="1"/>
    <col min="263" max="512" width="9.140625" style="12"/>
    <col min="513" max="513" width="37.85546875" style="12" customWidth="1"/>
    <col min="514" max="516" width="9.140625" style="12"/>
    <col min="517" max="517" width="14.42578125" style="12" customWidth="1"/>
    <col min="518" max="518" width="12.140625" style="12" customWidth="1"/>
    <col min="519" max="768" width="9.140625" style="12"/>
    <col min="769" max="769" width="37.85546875" style="12" customWidth="1"/>
    <col min="770" max="772" width="9.140625" style="12"/>
    <col min="773" max="773" width="14.42578125" style="12" customWidth="1"/>
    <col min="774" max="774" width="12.140625" style="12" customWidth="1"/>
    <col min="775" max="1024" width="9.140625" style="12"/>
    <col min="1025" max="1025" width="37.85546875" style="12" customWidth="1"/>
    <col min="1026" max="1028" width="9.140625" style="12"/>
    <col min="1029" max="1029" width="14.42578125" style="12" customWidth="1"/>
    <col min="1030" max="1030" width="12.140625" style="12" customWidth="1"/>
    <col min="1031" max="1280" width="9.140625" style="12"/>
    <col min="1281" max="1281" width="37.85546875" style="12" customWidth="1"/>
    <col min="1282" max="1284" width="9.140625" style="12"/>
    <col min="1285" max="1285" width="14.42578125" style="12" customWidth="1"/>
    <col min="1286" max="1286" width="12.140625" style="12" customWidth="1"/>
    <col min="1287" max="1536" width="9.140625" style="12"/>
    <col min="1537" max="1537" width="37.85546875" style="12" customWidth="1"/>
    <col min="1538" max="1540" width="9.140625" style="12"/>
    <col min="1541" max="1541" width="14.42578125" style="12" customWidth="1"/>
    <col min="1542" max="1542" width="12.140625" style="12" customWidth="1"/>
    <col min="1543" max="1792" width="9.140625" style="12"/>
    <col min="1793" max="1793" width="37.85546875" style="12" customWidth="1"/>
    <col min="1794" max="1796" width="9.140625" style="12"/>
    <col min="1797" max="1797" width="14.42578125" style="12" customWidth="1"/>
    <col min="1798" max="1798" width="12.140625" style="12" customWidth="1"/>
    <col min="1799" max="2048" width="9.140625" style="12"/>
    <col min="2049" max="2049" width="37.85546875" style="12" customWidth="1"/>
    <col min="2050" max="2052" width="9.140625" style="12"/>
    <col min="2053" max="2053" width="14.42578125" style="12" customWidth="1"/>
    <col min="2054" max="2054" width="12.140625" style="12" customWidth="1"/>
    <col min="2055" max="2304" width="9.140625" style="12"/>
    <col min="2305" max="2305" width="37.85546875" style="12" customWidth="1"/>
    <col min="2306" max="2308" width="9.140625" style="12"/>
    <col min="2309" max="2309" width="14.42578125" style="12" customWidth="1"/>
    <col min="2310" max="2310" width="12.140625" style="12" customWidth="1"/>
    <col min="2311" max="2560" width="9.140625" style="12"/>
    <col min="2561" max="2561" width="37.85546875" style="12" customWidth="1"/>
    <col min="2562" max="2564" width="9.140625" style="12"/>
    <col min="2565" max="2565" width="14.42578125" style="12" customWidth="1"/>
    <col min="2566" max="2566" width="12.140625" style="12" customWidth="1"/>
    <col min="2567" max="2816" width="9.140625" style="12"/>
    <col min="2817" max="2817" width="37.85546875" style="12" customWidth="1"/>
    <col min="2818" max="2820" width="9.140625" style="12"/>
    <col min="2821" max="2821" width="14.42578125" style="12" customWidth="1"/>
    <col min="2822" max="2822" width="12.140625" style="12" customWidth="1"/>
    <col min="2823" max="3072" width="9.140625" style="12"/>
    <col min="3073" max="3073" width="37.85546875" style="12" customWidth="1"/>
    <col min="3074" max="3076" width="9.140625" style="12"/>
    <col min="3077" max="3077" width="14.42578125" style="12" customWidth="1"/>
    <col min="3078" max="3078" width="12.140625" style="12" customWidth="1"/>
    <col min="3079" max="3328" width="9.140625" style="12"/>
    <col min="3329" max="3329" width="37.85546875" style="12" customWidth="1"/>
    <col min="3330" max="3332" width="9.140625" style="12"/>
    <col min="3333" max="3333" width="14.42578125" style="12" customWidth="1"/>
    <col min="3334" max="3334" width="12.140625" style="12" customWidth="1"/>
    <col min="3335" max="3584" width="9.140625" style="12"/>
    <col min="3585" max="3585" width="37.85546875" style="12" customWidth="1"/>
    <col min="3586" max="3588" width="9.140625" style="12"/>
    <col min="3589" max="3589" width="14.42578125" style="12" customWidth="1"/>
    <col min="3590" max="3590" width="12.140625" style="12" customWidth="1"/>
    <col min="3591" max="3840" width="9.140625" style="12"/>
    <col min="3841" max="3841" width="37.85546875" style="12" customWidth="1"/>
    <col min="3842" max="3844" width="9.140625" style="12"/>
    <col min="3845" max="3845" width="14.42578125" style="12" customWidth="1"/>
    <col min="3846" max="3846" width="12.140625" style="12" customWidth="1"/>
    <col min="3847" max="4096" width="9.140625" style="12"/>
    <col min="4097" max="4097" width="37.85546875" style="12" customWidth="1"/>
    <col min="4098" max="4100" width="9.140625" style="12"/>
    <col min="4101" max="4101" width="14.42578125" style="12" customWidth="1"/>
    <col min="4102" max="4102" width="12.140625" style="12" customWidth="1"/>
    <col min="4103" max="4352" width="9.140625" style="12"/>
    <col min="4353" max="4353" width="37.85546875" style="12" customWidth="1"/>
    <col min="4354" max="4356" width="9.140625" style="12"/>
    <col min="4357" max="4357" width="14.42578125" style="12" customWidth="1"/>
    <col min="4358" max="4358" width="12.140625" style="12" customWidth="1"/>
    <col min="4359" max="4608" width="9.140625" style="12"/>
    <col min="4609" max="4609" width="37.85546875" style="12" customWidth="1"/>
    <col min="4610" max="4612" width="9.140625" style="12"/>
    <col min="4613" max="4613" width="14.42578125" style="12" customWidth="1"/>
    <col min="4614" max="4614" width="12.140625" style="12" customWidth="1"/>
    <col min="4615" max="4864" width="9.140625" style="12"/>
    <col min="4865" max="4865" width="37.85546875" style="12" customWidth="1"/>
    <col min="4866" max="4868" width="9.140625" style="12"/>
    <col min="4869" max="4869" width="14.42578125" style="12" customWidth="1"/>
    <col min="4870" max="4870" width="12.140625" style="12" customWidth="1"/>
    <col min="4871" max="5120" width="9.140625" style="12"/>
    <col min="5121" max="5121" width="37.85546875" style="12" customWidth="1"/>
    <col min="5122" max="5124" width="9.140625" style="12"/>
    <col min="5125" max="5125" width="14.42578125" style="12" customWidth="1"/>
    <col min="5126" max="5126" width="12.140625" style="12" customWidth="1"/>
    <col min="5127" max="5376" width="9.140625" style="12"/>
    <col min="5377" max="5377" width="37.85546875" style="12" customWidth="1"/>
    <col min="5378" max="5380" width="9.140625" style="12"/>
    <col min="5381" max="5381" width="14.42578125" style="12" customWidth="1"/>
    <col min="5382" max="5382" width="12.140625" style="12" customWidth="1"/>
    <col min="5383" max="5632" width="9.140625" style="12"/>
    <col min="5633" max="5633" width="37.85546875" style="12" customWidth="1"/>
    <col min="5634" max="5636" width="9.140625" style="12"/>
    <col min="5637" max="5637" width="14.42578125" style="12" customWidth="1"/>
    <col min="5638" max="5638" width="12.140625" style="12" customWidth="1"/>
    <col min="5639" max="5888" width="9.140625" style="12"/>
    <col min="5889" max="5889" width="37.85546875" style="12" customWidth="1"/>
    <col min="5890" max="5892" width="9.140625" style="12"/>
    <col min="5893" max="5893" width="14.42578125" style="12" customWidth="1"/>
    <col min="5894" max="5894" width="12.140625" style="12" customWidth="1"/>
    <col min="5895" max="6144" width="9.140625" style="12"/>
    <col min="6145" max="6145" width="37.85546875" style="12" customWidth="1"/>
    <col min="6146" max="6148" width="9.140625" style="12"/>
    <col min="6149" max="6149" width="14.42578125" style="12" customWidth="1"/>
    <col min="6150" max="6150" width="12.140625" style="12" customWidth="1"/>
    <col min="6151" max="6400" width="9.140625" style="12"/>
    <col min="6401" max="6401" width="37.85546875" style="12" customWidth="1"/>
    <col min="6402" max="6404" width="9.140625" style="12"/>
    <col min="6405" max="6405" width="14.42578125" style="12" customWidth="1"/>
    <col min="6406" max="6406" width="12.140625" style="12" customWidth="1"/>
    <col min="6407" max="6656" width="9.140625" style="12"/>
    <col min="6657" max="6657" width="37.85546875" style="12" customWidth="1"/>
    <col min="6658" max="6660" width="9.140625" style="12"/>
    <col min="6661" max="6661" width="14.42578125" style="12" customWidth="1"/>
    <col min="6662" max="6662" width="12.140625" style="12" customWidth="1"/>
    <col min="6663" max="6912" width="9.140625" style="12"/>
    <col min="6913" max="6913" width="37.85546875" style="12" customWidth="1"/>
    <col min="6914" max="6916" width="9.140625" style="12"/>
    <col min="6917" max="6917" width="14.42578125" style="12" customWidth="1"/>
    <col min="6918" max="6918" width="12.140625" style="12" customWidth="1"/>
    <col min="6919" max="7168" width="9.140625" style="12"/>
    <col min="7169" max="7169" width="37.85546875" style="12" customWidth="1"/>
    <col min="7170" max="7172" width="9.140625" style="12"/>
    <col min="7173" max="7173" width="14.42578125" style="12" customWidth="1"/>
    <col min="7174" max="7174" width="12.140625" style="12" customWidth="1"/>
    <col min="7175" max="7424" width="9.140625" style="12"/>
    <col min="7425" max="7425" width="37.85546875" style="12" customWidth="1"/>
    <col min="7426" max="7428" width="9.140625" style="12"/>
    <col min="7429" max="7429" width="14.42578125" style="12" customWidth="1"/>
    <col min="7430" max="7430" width="12.140625" style="12" customWidth="1"/>
    <col min="7431" max="7680" width="9.140625" style="12"/>
    <col min="7681" max="7681" width="37.85546875" style="12" customWidth="1"/>
    <col min="7682" max="7684" width="9.140625" style="12"/>
    <col min="7685" max="7685" width="14.42578125" style="12" customWidth="1"/>
    <col min="7686" max="7686" width="12.140625" style="12" customWidth="1"/>
    <col min="7687" max="7936" width="9.140625" style="12"/>
    <col min="7937" max="7937" width="37.85546875" style="12" customWidth="1"/>
    <col min="7938" max="7940" width="9.140625" style="12"/>
    <col min="7941" max="7941" width="14.42578125" style="12" customWidth="1"/>
    <col min="7942" max="7942" width="12.140625" style="12" customWidth="1"/>
    <col min="7943" max="8192" width="9.140625" style="12"/>
    <col min="8193" max="8193" width="37.85546875" style="12" customWidth="1"/>
    <col min="8194" max="8196" width="9.140625" style="12"/>
    <col min="8197" max="8197" width="14.42578125" style="12" customWidth="1"/>
    <col min="8198" max="8198" width="12.140625" style="12" customWidth="1"/>
    <col min="8199" max="8448" width="9.140625" style="12"/>
    <col min="8449" max="8449" width="37.85546875" style="12" customWidth="1"/>
    <col min="8450" max="8452" width="9.140625" style="12"/>
    <col min="8453" max="8453" width="14.42578125" style="12" customWidth="1"/>
    <col min="8454" max="8454" width="12.140625" style="12" customWidth="1"/>
    <col min="8455" max="8704" width="9.140625" style="12"/>
    <col min="8705" max="8705" width="37.85546875" style="12" customWidth="1"/>
    <col min="8706" max="8708" width="9.140625" style="12"/>
    <col min="8709" max="8709" width="14.42578125" style="12" customWidth="1"/>
    <col min="8710" max="8710" width="12.140625" style="12" customWidth="1"/>
    <col min="8711" max="8960" width="9.140625" style="12"/>
    <col min="8961" max="8961" width="37.85546875" style="12" customWidth="1"/>
    <col min="8962" max="8964" width="9.140625" style="12"/>
    <col min="8965" max="8965" width="14.42578125" style="12" customWidth="1"/>
    <col min="8966" max="8966" width="12.140625" style="12" customWidth="1"/>
    <col min="8967" max="9216" width="9.140625" style="12"/>
    <col min="9217" max="9217" width="37.85546875" style="12" customWidth="1"/>
    <col min="9218" max="9220" width="9.140625" style="12"/>
    <col min="9221" max="9221" width="14.42578125" style="12" customWidth="1"/>
    <col min="9222" max="9222" width="12.140625" style="12" customWidth="1"/>
    <col min="9223" max="9472" width="9.140625" style="12"/>
    <col min="9473" max="9473" width="37.85546875" style="12" customWidth="1"/>
    <col min="9474" max="9476" width="9.140625" style="12"/>
    <col min="9477" max="9477" width="14.42578125" style="12" customWidth="1"/>
    <col min="9478" max="9478" width="12.140625" style="12" customWidth="1"/>
    <col min="9479" max="9728" width="9.140625" style="12"/>
    <col min="9729" max="9729" width="37.85546875" style="12" customWidth="1"/>
    <col min="9730" max="9732" width="9.140625" style="12"/>
    <col min="9733" max="9733" width="14.42578125" style="12" customWidth="1"/>
    <col min="9734" max="9734" width="12.140625" style="12" customWidth="1"/>
    <col min="9735" max="9984" width="9.140625" style="12"/>
    <col min="9985" max="9985" width="37.85546875" style="12" customWidth="1"/>
    <col min="9986" max="9988" width="9.140625" style="12"/>
    <col min="9989" max="9989" width="14.42578125" style="12" customWidth="1"/>
    <col min="9990" max="9990" width="12.140625" style="12" customWidth="1"/>
    <col min="9991" max="10240" width="9.140625" style="12"/>
    <col min="10241" max="10241" width="37.85546875" style="12" customWidth="1"/>
    <col min="10242" max="10244" width="9.140625" style="12"/>
    <col min="10245" max="10245" width="14.42578125" style="12" customWidth="1"/>
    <col min="10246" max="10246" width="12.140625" style="12" customWidth="1"/>
    <col min="10247" max="10496" width="9.140625" style="12"/>
    <col min="10497" max="10497" width="37.85546875" style="12" customWidth="1"/>
    <col min="10498" max="10500" width="9.140625" style="12"/>
    <col min="10501" max="10501" width="14.42578125" style="12" customWidth="1"/>
    <col min="10502" max="10502" width="12.140625" style="12" customWidth="1"/>
    <col min="10503" max="10752" width="9.140625" style="12"/>
    <col min="10753" max="10753" width="37.85546875" style="12" customWidth="1"/>
    <col min="10754" max="10756" width="9.140625" style="12"/>
    <col min="10757" max="10757" width="14.42578125" style="12" customWidth="1"/>
    <col min="10758" max="10758" width="12.140625" style="12" customWidth="1"/>
    <col min="10759" max="11008" width="9.140625" style="12"/>
    <col min="11009" max="11009" width="37.85546875" style="12" customWidth="1"/>
    <col min="11010" max="11012" width="9.140625" style="12"/>
    <col min="11013" max="11013" width="14.42578125" style="12" customWidth="1"/>
    <col min="11014" max="11014" width="12.140625" style="12" customWidth="1"/>
    <col min="11015" max="11264" width="9.140625" style="12"/>
    <col min="11265" max="11265" width="37.85546875" style="12" customWidth="1"/>
    <col min="11266" max="11268" width="9.140625" style="12"/>
    <col min="11269" max="11269" width="14.42578125" style="12" customWidth="1"/>
    <col min="11270" max="11270" width="12.140625" style="12" customWidth="1"/>
    <col min="11271" max="11520" width="9.140625" style="12"/>
    <col min="11521" max="11521" width="37.85546875" style="12" customWidth="1"/>
    <col min="11522" max="11524" width="9.140625" style="12"/>
    <col min="11525" max="11525" width="14.42578125" style="12" customWidth="1"/>
    <col min="11526" max="11526" width="12.140625" style="12" customWidth="1"/>
    <col min="11527" max="11776" width="9.140625" style="12"/>
    <col min="11777" max="11777" width="37.85546875" style="12" customWidth="1"/>
    <col min="11778" max="11780" width="9.140625" style="12"/>
    <col min="11781" max="11781" width="14.42578125" style="12" customWidth="1"/>
    <col min="11782" max="11782" width="12.140625" style="12" customWidth="1"/>
    <col min="11783" max="12032" width="9.140625" style="12"/>
    <col min="12033" max="12033" width="37.85546875" style="12" customWidth="1"/>
    <col min="12034" max="12036" width="9.140625" style="12"/>
    <col min="12037" max="12037" width="14.42578125" style="12" customWidth="1"/>
    <col min="12038" max="12038" width="12.140625" style="12" customWidth="1"/>
    <col min="12039" max="12288" width="9.140625" style="12"/>
    <col min="12289" max="12289" width="37.85546875" style="12" customWidth="1"/>
    <col min="12290" max="12292" width="9.140625" style="12"/>
    <col min="12293" max="12293" width="14.42578125" style="12" customWidth="1"/>
    <col min="12294" max="12294" width="12.140625" style="12" customWidth="1"/>
    <col min="12295" max="12544" width="9.140625" style="12"/>
    <col min="12545" max="12545" width="37.85546875" style="12" customWidth="1"/>
    <col min="12546" max="12548" width="9.140625" style="12"/>
    <col min="12549" max="12549" width="14.42578125" style="12" customWidth="1"/>
    <col min="12550" max="12550" width="12.140625" style="12" customWidth="1"/>
    <col min="12551" max="12800" width="9.140625" style="12"/>
    <col min="12801" max="12801" width="37.85546875" style="12" customWidth="1"/>
    <col min="12802" max="12804" width="9.140625" style="12"/>
    <col min="12805" max="12805" width="14.42578125" style="12" customWidth="1"/>
    <col min="12806" max="12806" width="12.140625" style="12" customWidth="1"/>
    <col min="12807" max="13056" width="9.140625" style="12"/>
    <col min="13057" max="13057" width="37.85546875" style="12" customWidth="1"/>
    <col min="13058" max="13060" width="9.140625" style="12"/>
    <col min="13061" max="13061" width="14.42578125" style="12" customWidth="1"/>
    <col min="13062" max="13062" width="12.140625" style="12" customWidth="1"/>
    <col min="13063" max="13312" width="9.140625" style="12"/>
    <col min="13313" max="13313" width="37.85546875" style="12" customWidth="1"/>
    <col min="13314" max="13316" width="9.140625" style="12"/>
    <col min="13317" max="13317" width="14.42578125" style="12" customWidth="1"/>
    <col min="13318" max="13318" width="12.140625" style="12" customWidth="1"/>
    <col min="13319" max="13568" width="9.140625" style="12"/>
    <col min="13569" max="13569" width="37.85546875" style="12" customWidth="1"/>
    <col min="13570" max="13572" width="9.140625" style="12"/>
    <col min="13573" max="13573" width="14.42578125" style="12" customWidth="1"/>
    <col min="13574" max="13574" width="12.140625" style="12" customWidth="1"/>
    <col min="13575" max="13824" width="9.140625" style="12"/>
    <col min="13825" max="13825" width="37.85546875" style="12" customWidth="1"/>
    <col min="13826" max="13828" width="9.140625" style="12"/>
    <col min="13829" max="13829" width="14.42578125" style="12" customWidth="1"/>
    <col min="13830" max="13830" width="12.140625" style="12" customWidth="1"/>
    <col min="13831" max="14080" width="9.140625" style="12"/>
    <col min="14081" max="14081" width="37.85546875" style="12" customWidth="1"/>
    <col min="14082" max="14084" width="9.140625" style="12"/>
    <col min="14085" max="14085" width="14.42578125" style="12" customWidth="1"/>
    <col min="14086" max="14086" width="12.140625" style="12" customWidth="1"/>
    <col min="14087" max="14336" width="9.140625" style="12"/>
    <col min="14337" max="14337" width="37.85546875" style="12" customWidth="1"/>
    <col min="14338" max="14340" width="9.140625" style="12"/>
    <col min="14341" max="14341" width="14.42578125" style="12" customWidth="1"/>
    <col min="14342" max="14342" width="12.140625" style="12" customWidth="1"/>
    <col min="14343" max="14592" width="9.140625" style="12"/>
    <col min="14593" max="14593" width="37.85546875" style="12" customWidth="1"/>
    <col min="14594" max="14596" width="9.140625" style="12"/>
    <col min="14597" max="14597" width="14.42578125" style="12" customWidth="1"/>
    <col min="14598" max="14598" width="12.140625" style="12" customWidth="1"/>
    <col min="14599" max="14848" width="9.140625" style="12"/>
    <col min="14849" max="14849" width="37.85546875" style="12" customWidth="1"/>
    <col min="14850" max="14852" width="9.140625" style="12"/>
    <col min="14853" max="14853" width="14.42578125" style="12" customWidth="1"/>
    <col min="14854" max="14854" width="12.140625" style="12" customWidth="1"/>
    <col min="14855" max="15104" width="9.140625" style="12"/>
    <col min="15105" max="15105" width="37.85546875" style="12" customWidth="1"/>
    <col min="15106" max="15108" width="9.140625" style="12"/>
    <col min="15109" max="15109" width="14.42578125" style="12" customWidth="1"/>
    <col min="15110" max="15110" width="12.140625" style="12" customWidth="1"/>
    <col min="15111" max="15360" width="9.140625" style="12"/>
    <col min="15361" max="15361" width="37.85546875" style="12" customWidth="1"/>
    <col min="15362" max="15364" width="9.140625" style="12"/>
    <col min="15365" max="15365" width="14.42578125" style="12" customWidth="1"/>
    <col min="15366" max="15366" width="12.140625" style="12" customWidth="1"/>
    <col min="15367" max="15616" width="9.140625" style="12"/>
    <col min="15617" max="15617" width="37.85546875" style="12" customWidth="1"/>
    <col min="15618" max="15620" width="9.140625" style="12"/>
    <col min="15621" max="15621" width="14.42578125" style="12" customWidth="1"/>
    <col min="15622" max="15622" width="12.140625" style="12" customWidth="1"/>
    <col min="15623" max="15872" width="9.140625" style="12"/>
    <col min="15873" max="15873" width="37.85546875" style="12" customWidth="1"/>
    <col min="15874" max="15876" width="9.140625" style="12"/>
    <col min="15877" max="15877" width="14.42578125" style="12" customWidth="1"/>
    <col min="15878" max="15878" width="12.140625" style="12" customWidth="1"/>
    <col min="15879" max="16128" width="9.140625" style="12"/>
    <col min="16129" max="16129" width="37.85546875" style="12" customWidth="1"/>
    <col min="16130" max="16132" width="9.140625" style="12"/>
    <col min="16133" max="16133" width="14.42578125" style="12" customWidth="1"/>
    <col min="16134" max="16134" width="12.140625" style="12" customWidth="1"/>
    <col min="16135" max="16384" width="9.140625" style="12"/>
  </cols>
  <sheetData>
    <row r="2" spans="1:9" x14ac:dyDescent="0.25">
      <c r="C2" s="12" t="s">
        <v>87</v>
      </c>
    </row>
    <row r="3" spans="1:9" ht="30" x14ac:dyDescent="0.25">
      <c r="B3" s="23">
        <v>2015</v>
      </c>
      <c r="C3" s="23">
        <v>2016</v>
      </c>
      <c r="D3" s="23">
        <v>2017</v>
      </c>
      <c r="E3" s="23">
        <v>2018</v>
      </c>
      <c r="F3" s="23">
        <v>2019</v>
      </c>
      <c r="G3" s="24">
        <v>2020</v>
      </c>
      <c r="H3" s="25" t="s">
        <v>88</v>
      </c>
      <c r="I3" s="23">
        <v>2021</v>
      </c>
    </row>
    <row r="4" spans="1:9" x14ac:dyDescent="0.25">
      <c r="A4" s="13" t="s">
        <v>89</v>
      </c>
      <c r="H4" s="18"/>
    </row>
    <row r="5" spans="1:9" x14ac:dyDescent="0.25">
      <c r="A5" s="12" t="s">
        <v>90</v>
      </c>
      <c r="B5" s="12">
        <v>1600</v>
      </c>
      <c r="C5" s="12">
        <v>1600</v>
      </c>
      <c r="D5" s="12">
        <v>2000</v>
      </c>
      <c r="E5" s="12">
        <v>2200</v>
      </c>
      <c r="F5" s="12">
        <v>2300</v>
      </c>
      <c r="G5" s="17">
        <v>700</v>
      </c>
      <c r="H5" s="18">
        <v>700</v>
      </c>
      <c r="I5" s="12">
        <v>150</v>
      </c>
    </row>
    <row r="6" spans="1:9" x14ac:dyDescent="0.25">
      <c r="A6" s="12" t="s">
        <v>10</v>
      </c>
      <c r="B6" s="12">
        <v>3050</v>
      </c>
      <c r="C6" s="12">
        <v>3500</v>
      </c>
      <c r="D6" s="12">
        <v>3500</v>
      </c>
      <c r="E6" s="12">
        <v>4000</v>
      </c>
      <c r="F6" s="12">
        <v>4200</v>
      </c>
      <c r="G6" s="17">
        <v>4400</v>
      </c>
      <c r="H6" s="18">
        <v>4400</v>
      </c>
      <c r="I6" s="12">
        <v>5000</v>
      </c>
    </row>
    <row r="7" spans="1:9" x14ac:dyDescent="0.25">
      <c r="A7" s="12" t="s">
        <v>91</v>
      </c>
      <c r="B7" s="12">
        <v>6843</v>
      </c>
      <c r="C7" s="12">
        <v>7000</v>
      </c>
      <c r="D7" s="12">
        <v>10000</v>
      </c>
      <c r="E7" s="12">
        <v>10000</v>
      </c>
      <c r="F7" s="12">
        <v>12000</v>
      </c>
      <c r="G7" s="17">
        <v>13000</v>
      </c>
      <c r="H7" s="18">
        <v>13000</v>
      </c>
      <c r="I7" s="12">
        <v>15000</v>
      </c>
    </row>
    <row r="8" spans="1:9" x14ac:dyDescent="0.25">
      <c r="A8" s="12" t="s">
        <v>92</v>
      </c>
      <c r="B8" s="12">
        <v>7711</v>
      </c>
      <c r="C8" s="12">
        <v>8000</v>
      </c>
      <c r="D8" s="12">
        <v>8000</v>
      </c>
      <c r="E8" s="12">
        <v>8000</v>
      </c>
      <c r="F8" s="12">
        <v>8700</v>
      </c>
      <c r="G8" s="17">
        <v>8800</v>
      </c>
      <c r="H8" s="18">
        <v>8800</v>
      </c>
      <c r="I8" s="12">
        <v>11000</v>
      </c>
    </row>
    <row r="9" spans="1:9" x14ac:dyDescent="0.25">
      <c r="A9" s="12" t="s">
        <v>93</v>
      </c>
      <c r="B9" s="12">
        <v>4500</v>
      </c>
      <c r="C9" s="12">
        <v>4700</v>
      </c>
      <c r="D9" s="12">
        <v>4800</v>
      </c>
      <c r="E9" s="12">
        <v>2700</v>
      </c>
      <c r="F9" s="12">
        <v>2800</v>
      </c>
      <c r="G9" s="17">
        <v>4000</v>
      </c>
      <c r="H9" s="18">
        <v>4000</v>
      </c>
      <c r="I9" s="12">
        <v>5000</v>
      </c>
    </row>
    <row r="10" spans="1:9" x14ac:dyDescent="0.25">
      <c r="A10" s="12" t="s">
        <v>94</v>
      </c>
      <c r="B10" s="12">
        <v>600</v>
      </c>
      <c r="C10" s="12">
        <v>800</v>
      </c>
      <c r="D10" s="12">
        <v>1000</v>
      </c>
      <c r="E10" s="12">
        <v>800</v>
      </c>
      <c r="F10" s="12">
        <v>1100</v>
      </c>
      <c r="G10" s="17">
        <v>2500</v>
      </c>
      <c r="H10" s="18">
        <v>2500</v>
      </c>
      <c r="I10" s="12">
        <v>3000</v>
      </c>
    </row>
    <row r="11" spans="1:9" x14ac:dyDescent="0.25">
      <c r="A11" s="12" t="s">
        <v>55</v>
      </c>
      <c r="B11" s="12">
        <v>1850</v>
      </c>
      <c r="C11" s="12">
        <v>2000</v>
      </c>
      <c r="D11" s="12">
        <v>2000</v>
      </c>
      <c r="E11" s="12">
        <v>2000</v>
      </c>
      <c r="F11" s="12">
        <v>2000</v>
      </c>
      <c r="G11" s="17">
        <v>2000</v>
      </c>
      <c r="H11" s="18">
        <v>2000</v>
      </c>
      <c r="I11" s="12">
        <v>2000</v>
      </c>
    </row>
    <row r="12" spans="1:9" x14ac:dyDescent="0.25">
      <c r="A12" s="12" t="s">
        <v>95</v>
      </c>
      <c r="B12" s="12">
        <v>1000</v>
      </c>
      <c r="C12" s="12">
        <v>1500</v>
      </c>
      <c r="D12" s="12">
        <v>1000</v>
      </c>
      <c r="E12" s="12">
        <v>1000</v>
      </c>
      <c r="F12" s="12">
        <v>1000</v>
      </c>
      <c r="G12" s="17">
        <v>2000</v>
      </c>
      <c r="H12" s="18">
        <v>2000</v>
      </c>
      <c r="I12" s="12">
        <v>2000</v>
      </c>
    </row>
    <row r="13" spans="1:9" x14ac:dyDescent="0.25">
      <c r="A13" s="13" t="s">
        <v>96</v>
      </c>
      <c r="B13" s="13">
        <f t="shared" ref="B13:I13" si="0">SUM(B5:B12)</f>
        <v>27154</v>
      </c>
      <c r="C13" s="13">
        <f t="shared" si="0"/>
        <v>29100</v>
      </c>
      <c r="D13" s="13">
        <f t="shared" si="0"/>
        <v>32300</v>
      </c>
      <c r="E13" s="16">
        <f t="shared" si="0"/>
        <v>30700</v>
      </c>
      <c r="F13" s="15">
        <f t="shared" si="0"/>
        <v>34100</v>
      </c>
      <c r="G13" s="14">
        <f t="shared" si="0"/>
        <v>37400</v>
      </c>
      <c r="H13" s="18">
        <f t="shared" si="0"/>
        <v>37400</v>
      </c>
      <c r="I13" s="26">
        <f t="shared" si="0"/>
        <v>43150</v>
      </c>
    </row>
    <row r="14" spans="1:9" x14ac:dyDescent="0.25">
      <c r="H14" s="18"/>
    </row>
    <row r="15" spans="1:9" x14ac:dyDescent="0.25">
      <c r="A15" s="16" t="s">
        <v>97</v>
      </c>
      <c r="H15" s="18"/>
    </row>
    <row r="16" spans="1:9" x14ac:dyDescent="0.25">
      <c r="A16" s="12" t="s">
        <v>98</v>
      </c>
      <c r="C16" s="12">
        <v>7000</v>
      </c>
      <c r="H16" s="18"/>
    </row>
    <row r="17" spans="1:11" x14ac:dyDescent="0.25">
      <c r="A17" s="12" t="s">
        <v>99</v>
      </c>
      <c r="H17" s="18"/>
    </row>
    <row r="18" spans="1:11" x14ac:dyDescent="0.25">
      <c r="A18" s="12" t="s">
        <v>100</v>
      </c>
      <c r="D18" s="12">
        <v>1000</v>
      </c>
      <c r="E18" s="12">
        <v>1000</v>
      </c>
      <c r="F18" s="12">
        <v>1000</v>
      </c>
      <c r="G18" s="17">
        <v>5000</v>
      </c>
      <c r="H18" s="18">
        <v>5000</v>
      </c>
      <c r="I18" s="12">
        <v>5000</v>
      </c>
    </row>
    <row r="19" spans="1:11" x14ac:dyDescent="0.25">
      <c r="A19" s="12" t="s">
        <v>101</v>
      </c>
      <c r="D19" s="12">
        <v>1000</v>
      </c>
      <c r="E19" s="12">
        <v>2000</v>
      </c>
      <c r="G19" s="17">
        <v>5000</v>
      </c>
      <c r="H19" s="18">
        <v>5000</v>
      </c>
      <c r="I19" s="12">
        <v>5000</v>
      </c>
    </row>
    <row r="20" spans="1:11" x14ac:dyDescent="0.25">
      <c r="A20" s="27" t="s">
        <v>124</v>
      </c>
      <c r="H20" s="18"/>
      <c r="I20" s="27">
        <v>15000</v>
      </c>
      <c r="K20" s="17"/>
    </row>
    <row r="21" spans="1:11" x14ac:dyDescent="0.25">
      <c r="A21" s="12" t="s">
        <v>102</v>
      </c>
      <c r="C21" s="12">
        <v>1000</v>
      </c>
      <c r="D21" s="12">
        <v>1000</v>
      </c>
      <c r="E21" s="12">
        <v>1600</v>
      </c>
      <c r="F21" s="12">
        <v>1500</v>
      </c>
      <c r="G21" s="17">
        <v>1000</v>
      </c>
      <c r="H21" s="18">
        <v>1000</v>
      </c>
      <c r="I21" s="12">
        <v>1000</v>
      </c>
    </row>
    <row r="22" spans="1:11" x14ac:dyDescent="0.25">
      <c r="A22" s="12" t="s">
        <v>116</v>
      </c>
      <c r="D22" s="12">
        <v>2500</v>
      </c>
      <c r="E22" s="12">
        <v>3000</v>
      </c>
      <c r="F22" s="12">
        <v>3000</v>
      </c>
      <c r="G22" s="17">
        <v>3000</v>
      </c>
      <c r="H22" s="18">
        <v>3000</v>
      </c>
      <c r="I22" s="12">
        <v>5000</v>
      </c>
    </row>
    <row r="23" spans="1:11" x14ac:dyDescent="0.25">
      <c r="A23" s="12" t="s">
        <v>103</v>
      </c>
      <c r="D23" s="12">
        <v>5000</v>
      </c>
      <c r="F23" s="12">
        <v>15000</v>
      </c>
      <c r="H23" s="18"/>
    </row>
    <row r="24" spans="1:11" x14ac:dyDescent="0.25">
      <c r="A24" s="12" t="s">
        <v>104</v>
      </c>
      <c r="C24" s="12">
        <f>SUM(C15:C23)</f>
        <v>8000</v>
      </c>
      <c r="D24" s="12">
        <f>SUM(D15:D23)</f>
        <v>10500</v>
      </c>
      <c r="E24" s="12">
        <v>10000</v>
      </c>
      <c r="F24" s="12">
        <v>8000</v>
      </c>
      <c r="G24" s="17">
        <v>8000</v>
      </c>
      <c r="H24" s="18">
        <v>8000</v>
      </c>
      <c r="I24" s="12">
        <v>8000</v>
      </c>
    </row>
    <row r="25" spans="1:11" x14ac:dyDescent="0.25">
      <c r="A25" s="12" t="s">
        <v>105</v>
      </c>
      <c r="G25" s="17">
        <v>70000</v>
      </c>
      <c r="H25" s="18"/>
    </row>
    <row r="26" spans="1:11" x14ac:dyDescent="0.25">
      <c r="A26" s="15" t="s">
        <v>106</v>
      </c>
      <c r="B26" s="15"/>
      <c r="C26" s="15">
        <f>SUM(C16:C24)</f>
        <v>16000</v>
      </c>
      <c r="D26" s="15">
        <f>SUM(D16:D24)</f>
        <v>21000</v>
      </c>
      <c r="E26" s="15">
        <f>SUM(E16:E24)</f>
        <v>17600</v>
      </c>
      <c r="F26" s="15">
        <f>SUM(F16:F24)</f>
        <v>28500</v>
      </c>
      <c r="G26" s="14">
        <f>SUM(G16:G25)</f>
        <v>92000</v>
      </c>
      <c r="H26" s="18">
        <f>SUM(H16:H25)</f>
        <v>22000</v>
      </c>
      <c r="I26" s="26">
        <f>SUM(I16:I25)</f>
        <v>39000</v>
      </c>
    </row>
    <row r="27" spans="1:11" x14ac:dyDescent="0.25">
      <c r="C27" s="16"/>
      <c r="D27" s="16"/>
      <c r="E27" s="16"/>
      <c r="F27" s="15"/>
      <c r="H27" s="18"/>
    </row>
    <row r="28" spans="1:11" x14ac:dyDescent="0.25">
      <c r="A28" s="15" t="s">
        <v>107</v>
      </c>
      <c r="B28" s="15"/>
      <c r="C28" s="15">
        <f t="shared" ref="C28:I28" si="1">SUM(C13,C26)</f>
        <v>45100</v>
      </c>
      <c r="D28" s="15">
        <f t="shared" si="1"/>
        <v>53300</v>
      </c>
      <c r="E28" s="15">
        <f t="shared" si="1"/>
        <v>48300</v>
      </c>
      <c r="F28" s="15">
        <f t="shared" si="1"/>
        <v>62600</v>
      </c>
      <c r="G28" s="14">
        <f t="shared" si="1"/>
        <v>129400</v>
      </c>
      <c r="H28" s="18">
        <f t="shared" si="1"/>
        <v>59400</v>
      </c>
      <c r="I28" s="26">
        <f t="shared" si="1"/>
        <v>82150</v>
      </c>
    </row>
    <row r="29" spans="1:11" x14ac:dyDescent="0.25">
      <c r="H29" s="18"/>
    </row>
    <row r="30" spans="1:11" x14ac:dyDescent="0.25">
      <c r="A30" s="12" t="s">
        <v>108</v>
      </c>
      <c r="B30" s="12">
        <v>25000</v>
      </c>
      <c r="C30" s="12">
        <v>25000</v>
      </c>
      <c r="D30" s="12">
        <v>25000</v>
      </c>
      <c r="E30" s="12">
        <v>30000</v>
      </c>
      <c r="F30" s="12">
        <v>30000</v>
      </c>
      <c r="G30" s="17">
        <v>30000</v>
      </c>
      <c r="H30" s="18">
        <v>30000</v>
      </c>
      <c r="I30" s="12">
        <v>30000</v>
      </c>
    </row>
    <row r="31" spans="1:11" x14ac:dyDescent="0.25">
      <c r="A31" s="12" t="s">
        <v>109</v>
      </c>
      <c r="B31" s="12">
        <v>19000</v>
      </c>
      <c r="C31" s="12">
        <v>18000</v>
      </c>
      <c r="D31" s="12">
        <f>150*120</f>
        <v>18000</v>
      </c>
      <c r="E31" s="12">
        <v>18000</v>
      </c>
      <c r="F31" s="20">
        <f>150*150</f>
        <v>22500</v>
      </c>
      <c r="G31" s="17">
        <v>30000</v>
      </c>
      <c r="H31" s="18">
        <v>30000</v>
      </c>
    </row>
    <row r="32" spans="1:11" x14ac:dyDescent="0.25">
      <c r="A32" s="12" t="s">
        <v>117</v>
      </c>
      <c r="B32" s="12">
        <v>19000</v>
      </c>
      <c r="C32" s="12">
        <v>18000</v>
      </c>
      <c r="D32" s="12">
        <f>150*120</f>
        <v>18000</v>
      </c>
      <c r="E32" s="12">
        <v>18000</v>
      </c>
      <c r="F32" s="20">
        <f>150*150</f>
        <v>22500</v>
      </c>
      <c r="G32" s="17">
        <v>30000</v>
      </c>
      <c r="H32" s="18">
        <v>30000</v>
      </c>
      <c r="I32" s="12">
        <v>30000</v>
      </c>
    </row>
    <row r="33" spans="1:9" x14ac:dyDescent="0.25">
      <c r="A33" s="13" t="s">
        <v>110</v>
      </c>
      <c r="B33" s="13">
        <f t="shared" ref="B33:I33" si="2">SUM(B30:B32)</f>
        <v>63000</v>
      </c>
      <c r="C33" s="13">
        <f t="shared" si="2"/>
        <v>61000</v>
      </c>
      <c r="D33" s="13">
        <f t="shared" si="2"/>
        <v>61000</v>
      </c>
      <c r="E33" s="12">
        <f t="shared" si="2"/>
        <v>66000</v>
      </c>
      <c r="F33" s="13">
        <f t="shared" si="2"/>
        <v>75000</v>
      </c>
      <c r="G33" s="14">
        <f t="shared" si="2"/>
        <v>90000</v>
      </c>
      <c r="H33" s="18">
        <f t="shared" si="2"/>
        <v>90000</v>
      </c>
      <c r="I33" s="26">
        <f t="shared" si="2"/>
        <v>60000</v>
      </c>
    </row>
    <row r="34" spans="1:9" x14ac:dyDescent="0.25">
      <c r="A34" s="12" t="s">
        <v>111</v>
      </c>
      <c r="D34" s="16"/>
      <c r="F34" s="12">
        <f>SUM(F33-F28)</f>
        <v>12400</v>
      </c>
      <c r="G34" s="17">
        <f>SUM(G33-G28)</f>
        <v>-39400</v>
      </c>
      <c r="H34" s="18">
        <f>SUM(H33-H28)</f>
        <v>30600</v>
      </c>
      <c r="I34" s="12">
        <f>SUM(I33-I28)</f>
        <v>-22150</v>
      </c>
    </row>
    <row r="35" spans="1:9" x14ac:dyDescent="0.25">
      <c r="A35" s="12" t="s">
        <v>112</v>
      </c>
      <c r="F35" s="20">
        <v>9380</v>
      </c>
      <c r="G35" s="17">
        <v>29800</v>
      </c>
      <c r="H35" s="18">
        <v>29800</v>
      </c>
      <c r="I35" s="12">
        <v>51000</v>
      </c>
    </row>
    <row r="36" spans="1:9" x14ac:dyDescent="0.25">
      <c r="A36" s="12" t="s">
        <v>113</v>
      </c>
      <c r="F36" s="15">
        <f>SUM(F34+F35)</f>
        <v>21780</v>
      </c>
      <c r="G36" s="14">
        <f>SUM(G34:G35)</f>
        <v>-9600</v>
      </c>
      <c r="H36" s="18">
        <f>SUM(H34:H35)</f>
        <v>60400</v>
      </c>
      <c r="I36" s="14">
        <f>SUM(I34:I35)</f>
        <v>28850</v>
      </c>
    </row>
    <row r="37" spans="1:9" ht="105" x14ac:dyDescent="0.25">
      <c r="H37" s="18" t="s">
        <v>114</v>
      </c>
    </row>
    <row r="38" spans="1:9" x14ac:dyDescent="0.25">
      <c r="H38" s="18"/>
    </row>
    <row r="39" spans="1:9" x14ac:dyDescent="0.25">
      <c r="H39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udtræk fra bank  </vt:lpstr>
      <vt:lpstr>Opdeling</vt:lpstr>
      <vt:lpstr>budget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Bruger</cp:lastModifiedBy>
  <dcterms:created xsi:type="dcterms:W3CDTF">2021-01-03T18:57:05Z</dcterms:created>
  <dcterms:modified xsi:type="dcterms:W3CDTF">2021-01-12T16:25:08Z</dcterms:modified>
</cp:coreProperties>
</file>