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 activeTab="2"/>
  </bookViews>
  <sheets>
    <sheet name="Udtræk fra bank" sheetId="1" r:id="rId1"/>
    <sheet name="fordeling" sheetId="3" r:id="rId2"/>
    <sheet name="budget 2020" sheetId="5" r:id="rId3"/>
    <sheet name="Ark3" sheetId="4" r:id="rId4"/>
  </sheets>
  <calcPr calcId="125725"/>
</workbook>
</file>

<file path=xl/calcChain.xml><?xml version="1.0" encoding="utf-8"?>
<calcChain xmlns="http://schemas.openxmlformats.org/spreadsheetml/2006/main">
  <c r="H31" i="5"/>
  <c r="G31"/>
  <c r="E31"/>
  <c r="C31"/>
  <c r="B31"/>
  <c r="F30"/>
  <c r="F31" s="1"/>
  <c r="D30"/>
  <c r="D31" s="1"/>
  <c r="H25"/>
  <c r="G25"/>
  <c r="F25"/>
  <c r="E25"/>
  <c r="D23"/>
  <c r="D25" s="1"/>
  <c r="C23"/>
  <c r="C25" s="1"/>
  <c r="H13"/>
  <c r="H27" s="1"/>
  <c r="G13"/>
  <c r="F13"/>
  <c r="E13"/>
  <c r="E27" s="1"/>
  <c r="D13"/>
  <c r="D27" s="1"/>
  <c r="C13"/>
  <c r="B13"/>
  <c r="E98" i="3"/>
  <c r="J51" i="4"/>
  <c r="H51"/>
  <c r="G51"/>
  <c r="F51"/>
  <c r="E51"/>
  <c r="D51"/>
  <c r="C51"/>
  <c r="B51"/>
  <c r="J98" i="3"/>
  <c r="I98"/>
  <c r="H98"/>
  <c r="G98"/>
  <c r="F98"/>
  <c r="D98"/>
  <c r="C105" s="1"/>
  <c r="C98"/>
  <c r="C102" s="1"/>
  <c r="H32" i="5" l="1"/>
  <c r="H34" s="1"/>
  <c r="C27"/>
  <c r="G27"/>
  <c r="G32" s="1"/>
  <c r="G34" s="1"/>
  <c r="F27"/>
  <c r="F32" s="1"/>
  <c r="F34" s="1"/>
  <c r="J100" i="3"/>
  <c r="C104" s="1"/>
  <c r="C107" s="1"/>
  <c r="C110" s="1"/>
</calcChain>
</file>

<file path=xl/sharedStrings.xml><?xml version="1.0" encoding="utf-8"?>
<sst xmlns="http://schemas.openxmlformats.org/spreadsheetml/2006/main" count="291" uniqueCount="117">
  <si>
    <t>Rente af indestående</t>
  </si>
  <si>
    <t>herrestrupgruppen 20</t>
  </si>
  <si>
    <t>Havemand</t>
  </si>
  <si>
    <t>Jes 28. dec-4. jan</t>
  </si>
  <si>
    <t>Advis 121912100903023/Jan Waldstrøm 13-16/</t>
  </si>
  <si>
    <t>Boxer</t>
  </si>
  <si>
    <t>FIBIA P/S</t>
  </si>
  <si>
    <t>Søren 21.-26.12 2019</t>
  </si>
  <si>
    <t>Jes 25.-28. nov</t>
  </si>
  <si>
    <t>NORDSAMSØ VANDVÆRK A.M.B.A</t>
  </si>
  <si>
    <t>Jes 7.-10. nov</t>
  </si>
  <si>
    <t>Jes 23.-27. okt</t>
  </si>
  <si>
    <t>NRGI ELSALG A/S</t>
  </si>
  <si>
    <t>Morten 4-6 okt</t>
  </si>
  <si>
    <t>Plissegardiner</t>
  </si>
  <si>
    <t>Jes 27.-29. septe</t>
  </si>
  <si>
    <t>Søren 17.-21.10 2019</t>
  </si>
  <si>
    <t>Søren 14.-17.10.2019</t>
  </si>
  <si>
    <t>Jes 12.-15. Sep</t>
  </si>
  <si>
    <t>Uge 38 Claus</t>
  </si>
  <si>
    <t>Tørrestativ</t>
  </si>
  <si>
    <t>Lamper</t>
  </si>
  <si>
    <t>Jes/Morten uge 36</t>
  </si>
  <si>
    <t>Leje uge 33 lasse w.</t>
  </si>
  <si>
    <t>SAMSØ KOMMUNE</t>
  </si>
  <si>
    <t>Advis 121908140137083/Søren/Christian 1...</t>
  </si>
  <si>
    <t>Troels just. af døre</t>
  </si>
  <si>
    <t>Jes uge 31</t>
  </si>
  <si>
    <t>Uge 32 Claus</t>
  </si>
  <si>
    <t>Jan Waldstrøm uge 34</t>
  </si>
  <si>
    <t>Søren/Stephan uge 35</t>
  </si>
  <si>
    <t>Boxer juli</t>
  </si>
  <si>
    <t>Jens uge 27&amp;28</t>
  </si>
  <si>
    <t>Sommerhus Keld</t>
  </si>
  <si>
    <t>Morten uge 26</t>
  </si>
  <si>
    <t>Fibia</t>
  </si>
  <si>
    <t>Fra Marianne</t>
  </si>
  <si>
    <t>Keld W 3x overnat</t>
  </si>
  <si>
    <t>Vandhane og -lås</t>
  </si>
  <si>
    <t>Linolie mv.</t>
  </si>
  <si>
    <t>Jes 9.-11. maj</t>
  </si>
  <si>
    <t>Søren 29.5-2.6 4dage</t>
  </si>
  <si>
    <t>Træsko</t>
  </si>
  <si>
    <t>Søren u 24 grundbelø</t>
  </si>
  <si>
    <t>Morten 3-5 maj 2019</t>
  </si>
  <si>
    <t>Forårsrengøring</t>
  </si>
  <si>
    <t>Påske - Torben</t>
  </si>
  <si>
    <t>Kirkegård</t>
  </si>
  <si>
    <t>Hyben</t>
  </si>
  <si>
    <t>Christian 12.-15.4</t>
  </si>
  <si>
    <t>Advis 121903200140243/Søren - Prisforhø...</t>
  </si>
  <si>
    <t>Spisebord</t>
  </si>
  <si>
    <t>Havearbejde</t>
  </si>
  <si>
    <t>G-forsamling aften</t>
  </si>
  <si>
    <t>Generalforsamling</t>
  </si>
  <si>
    <t>Jes 8/3-9/3</t>
  </si>
  <si>
    <t>Støvsugerposer</t>
  </si>
  <si>
    <t>Christian 15.-16.3.</t>
  </si>
  <si>
    <t>Jes 1/3-3/3</t>
  </si>
  <si>
    <t>Badeforhæng og -mått</t>
  </si>
  <si>
    <t>Boxer februar</t>
  </si>
  <si>
    <t>Jens/Jes 8.-10. feb</t>
  </si>
  <si>
    <t>Forsikring</t>
  </si>
  <si>
    <t>Hjemmeside</t>
  </si>
  <si>
    <t>Jes 1.-3. feb</t>
  </si>
  <si>
    <t>Jes 25.-27. januar</t>
  </si>
  <si>
    <t>Herrestrupgruppen 19</t>
  </si>
  <si>
    <t>Søren uge 29 + 30</t>
  </si>
  <si>
    <t>Årligt bidrag  Søren</t>
  </si>
  <si>
    <t>Årligt indskud Søren</t>
  </si>
  <si>
    <t>Morten årligt 2019</t>
  </si>
  <si>
    <t>Jens Sommerhus 2019</t>
  </si>
  <si>
    <t>marianne nytår</t>
  </si>
  <si>
    <t>Advis 121901020907366/årligt bidrag Jan/Ke</t>
  </si>
  <si>
    <t>FORENINGEN SAMSØ BREDBÅND</t>
  </si>
  <si>
    <t>Årligt bidrag Jes</t>
  </si>
  <si>
    <t>NRGI</t>
  </si>
  <si>
    <t>Saldo pr. 01-01-2019</t>
  </si>
  <si>
    <t>Saldo pr. 31-12-2019</t>
  </si>
  <si>
    <t xml:space="preserve">Samlede udgifter 2019 </t>
  </si>
  <si>
    <t>Samlede indtægter 2019</t>
  </si>
  <si>
    <t>Årets overskud ultimo 2019</t>
  </si>
  <si>
    <t>OBS: Herrestrup har indbetalt årligt bidrag 2020</t>
  </si>
  <si>
    <t>Reelt overskud 2019</t>
  </si>
  <si>
    <t>andel</t>
  </si>
  <si>
    <t>beløb</t>
  </si>
  <si>
    <t>Indtægter</t>
  </si>
  <si>
    <t>Diverse drift</t>
  </si>
  <si>
    <t>TV/Fibia</t>
  </si>
  <si>
    <t>Vand</t>
  </si>
  <si>
    <t>Ejd.skat</t>
  </si>
  <si>
    <t>Budget</t>
  </si>
  <si>
    <t>2020/uden terasse</t>
  </si>
  <si>
    <t>Udgifter</t>
  </si>
  <si>
    <t>NRGI NET A/S</t>
  </si>
  <si>
    <t>Forsikringer/hjemmeside</t>
  </si>
  <si>
    <t>Boxer -2019/Fibia 2019-</t>
  </si>
  <si>
    <t>G-forsamling</t>
  </si>
  <si>
    <t>Faste udgifter</t>
  </si>
  <si>
    <t>Anskaffelser</t>
  </si>
  <si>
    <t>Plæneklipper</t>
  </si>
  <si>
    <t>Grotten</t>
  </si>
  <si>
    <t>Hus inde</t>
  </si>
  <si>
    <t xml:space="preserve">Hus ude </t>
  </si>
  <si>
    <t>Årlig rengøring</t>
  </si>
  <si>
    <t>Køleskab/Varmepumpe</t>
  </si>
  <si>
    <t>Løbende udgifter</t>
  </si>
  <si>
    <t>Terrasse - tilbud</t>
  </si>
  <si>
    <t>Sum</t>
  </si>
  <si>
    <t>Alle udgifter</t>
  </si>
  <si>
    <t>Årlig indbetaling</t>
  </si>
  <si>
    <t>Leje 140/150 dage a (100/150/200 kr)</t>
  </si>
  <si>
    <t>indtægter</t>
  </si>
  <si>
    <t>Indtægter / overskud /underskud</t>
  </si>
  <si>
    <t xml:space="preserve">konto pr jan </t>
  </si>
  <si>
    <t>Balance</t>
  </si>
  <si>
    <t>OBS. Der skal indbetales ca 15.000 ekstra pr andel til terasse.</t>
  </si>
</sst>
</file>

<file path=xl/styles.xml><?xml version="1.0" encoding="utf-8"?>
<styleSheet xmlns="http://schemas.openxmlformats.org/spreadsheetml/2006/main">
  <numFmts count="1">
    <numFmt numFmtId="164" formatCode="###,\ ###,###,##0.00"/>
  </numFmts>
  <fonts count="8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4" fontId="0" fillId="0" borderId="0" xfId="0" applyNumberFormat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/>
    <xf numFmtId="3" fontId="6" fillId="0" borderId="0" xfId="0" applyNumberFormat="1" applyFont="1"/>
    <xf numFmtId="3" fontId="3" fillId="0" borderId="0" xfId="0" applyNumberFormat="1" applyFont="1"/>
    <xf numFmtId="164" fontId="1" fillId="0" borderId="0" xfId="0" applyNumberFormat="1" applyFont="1"/>
    <xf numFmtId="3" fontId="1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7" fillId="0" borderId="0" xfId="0" applyFont="1"/>
  </cellXfs>
  <cellStyles count="1">
    <cellStyle name="Normal" xfId="0" builtinId="0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"/>
  <sheetViews>
    <sheetView topLeftCell="A11" workbookViewId="0">
      <selection activeCell="F18" sqref="F18"/>
    </sheetView>
  </sheetViews>
  <sheetFormatPr defaultRowHeight="15"/>
  <cols>
    <col min="1" max="2" width="11.7109375" customWidth="1"/>
    <col min="3" max="3" width="43.7109375" bestFit="1" customWidth="1"/>
    <col min="4" max="5" width="17.5703125" customWidth="1"/>
  </cols>
  <sheetData>
    <row r="1" spans="1:5">
      <c r="A1" s="2">
        <v>43830</v>
      </c>
      <c r="B1" s="2">
        <v>43830</v>
      </c>
      <c r="C1" t="s">
        <v>0</v>
      </c>
      <c r="D1" s="1">
        <v>46.39</v>
      </c>
      <c r="E1" s="1">
        <v>29808.04</v>
      </c>
    </row>
    <row r="2" spans="1:5">
      <c r="A2" s="2">
        <v>43829</v>
      </c>
      <c r="B2" s="2">
        <v>43829</v>
      </c>
      <c r="C2" t="s">
        <v>1</v>
      </c>
      <c r="D2" s="1">
        <v>6000</v>
      </c>
      <c r="E2" s="1">
        <v>29761.65</v>
      </c>
    </row>
    <row r="3" spans="1:5">
      <c r="A3" s="2">
        <v>43829</v>
      </c>
      <c r="B3" s="2">
        <v>43829</v>
      </c>
      <c r="C3" t="s">
        <v>2</v>
      </c>
      <c r="D3" s="1">
        <v>-2500</v>
      </c>
      <c r="E3" s="1">
        <v>23761.65</v>
      </c>
    </row>
    <row r="4" spans="1:5">
      <c r="A4" s="2">
        <v>43826</v>
      </c>
      <c r="B4" s="2">
        <v>43826</v>
      </c>
      <c r="C4" t="s">
        <v>3</v>
      </c>
      <c r="D4" s="1">
        <v>1400</v>
      </c>
      <c r="E4" s="1">
        <v>26261.65</v>
      </c>
    </row>
    <row r="5" spans="1:5">
      <c r="A5" s="2">
        <v>43809</v>
      </c>
      <c r="B5" s="2">
        <v>43809</v>
      </c>
      <c r="C5" t="s">
        <v>4</v>
      </c>
      <c r="D5" s="1">
        <v>600</v>
      </c>
      <c r="E5" s="1">
        <v>24861.65</v>
      </c>
    </row>
    <row r="6" spans="1:5">
      <c r="A6" s="2">
        <v>43803</v>
      </c>
      <c r="B6" s="2">
        <v>43803</v>
      </c>
      <c r="C6" t="s">
        <v>5</v>
      </c>
      <c r="D6" s="1">
        <v>-79</v>
      </c>
      <c r="E6" s="1">
        <v>24261.65</v>
      </c>
    </row>
    <row r="7" spans="1:5">
      <c r="A7" s="2">
        <v>43801</v>
      </c>
      <c r="B7" s="2">
        <v>43801</v>
      </c>
      <c r="C7" t="s">
        <v>6</v>
      </c>
      <c r="D7" s="1">
        <v>-199</v>
      </c>
      <c r="E7" s="1">
        <v>24340.65</v>
      </c>
    </row>
    <row r="8" spans="1:5">
      <c r="A8" s="2">
        <v>43795</v>
      </c>
      <c r="B8" s="2">
        <v>43795</v>
      </c>
      <c r="C8" t="s">
        <v>7</v>
      </c>
      <c r="D8" s="1">
        <v>1000</v>
      </c>
      <c r="E8" s="1">
        <v>24539.65</v>
      </c>
    </row>
    <row r="9" spans="1:5">
      <c r="A9" s="2">
        <v>43794</v>
      </c>
      <c r="B9" s="2">
        <v>43794</v>
      </c>
      <c r="C9" t="s">
        <v>8</v>
      </c>
      <c r="D9" s="1">
        <v>800</v>
      </c>
      <c r="E9" s="1">
        <v>23539.65</v>
      </c>
    </row>
    <row r="10" spans="1:5">
      <c r="A10" s="2">
        <v>43777</v>
      </c>
      <c r="B10" s="2">
        <v>43777</v>
      </c>
      <c r="C10" t="s">
        <v>9</v>
      </c>
      <c r="D10" s="1">
        <v>-1070.9000000000001</v>
      </c>
      <c r="E10" s="1">
        <v>22739.65</v>
      </c>
    </row>
    <row r="11" spans="1:5">
      <c r="A11" s="2">
        <v>43776</v>
      </c>
      <c r="B11" s="2">
        <v>43776</v>
      </c>
      <c r="C11" t="s">
        <v>10</v>
      </c>
      <c r="D11" s="1">
        <v>600</v>
      </c>
      <c r="E11" s="1">
        <v>23810.55</v>
      </c>
    </row>
    <row r="12" spans="1:5">
      <c r="A12" s="2">
        <v>43773</v>
      </c>
      <c r="B12" s="2">
        <v>43773</v>
      </c>
      <c r="C12" t="s">
        <v>5</v>
      </c>
      <c r="D12" s="1">
        <v>-79</v>
      </c>
      <c r="E12" s="1">
        <v>23210.55</v>
      </c>
    </row>
    <row r="13" spans="1:5">
      <c r="A13" s="2">
        <v>43770</v>
      </c>
      <c r="B13" s="2">
        <v>43770</v>
      </c>
      <c r="C13" t="s">
        <v>6</v>
      </c>
      <c r="D13" s="1">
        <v>-199</v>
      </c>
      <c r="E13" s="1">
        <v>23289.55</v>
      </c>
    </row>
    <row r="14" spans="1:5">
      <c r="A14" s="2">
        <v>43761</v>
      </c>
      <c r="B14" s="2">
        <v>43761</v>
      </c>
      <c r="C14" t="s">
        <v>11</v>
      </c>
      <c r="D14" s="1">
        <v>1000</v>
      </c>
      <c r="E14" s="1">
        <v>23488.55</v>
      </c>
    </row>
    <row r="15" spans="1:5">
      <c r="A15" s="2">
        <v>43742</v>
      </c>
      <c r="B15" s="2">
        <v>43742</v>
      </c>
      <c r="C15" t="s">
        <v>5</v>
      </c>
      <c r="D15" s="1">
        <v>-79</v>
      </c>
      <c r="E15" s="1">
        <v>22488.55</v>
      </c>
    </row>
    <row r="16" spans="1:5">
      <c r="A16" s="2">
        <v>43742</v>
      </c>
      <c r="B16" s="2">
        <v>43742</v>
      </c>
      <c r="C16" t="s">
        <v>12</v>
      </c>
      <c r="D16" s="1">
        <v>-2129.41</v>
      </c>
      <c r="E16" s="1">
        <v>22567.55</v>
      </c>
    </row>
    <row r="17" spans="1:5">
      <c r="A17" s="2">
        <v>43739</v>
      </c>
      <c r="B17" s="2">
        <v>43739</v>
      </c>
      <c r="C17" t="s">
        <v>13</v>
      </c>
      <c r="D17" s="1">
        <v>400</v>
      </c>
      <c r="E17" s="1">
        <v>24696.959999999999</v>
      </c>
    </row>
    <row r="18" spans="1:5">
      <c r="A18" s="2">
        <v>43735</v>
      </c>
      <c r="B18" s="2">
        <v>43735</v>
      </c>
      <c r="C18" t="s">
        <v>14</v>
      </c>
      <c r="D18" s="1">
        <v>-4232.8</v>
      </c>
      <c r="E18" s="1">
        <v>24296.959999999999</v>
      </c>
    </row>
    <row r="19" spans="1:5">
      <c r="A19" s="2">
        <v>43735</v>
      </c>
      <c r="B19" s="2">
        <v>43735</v>
      </c>
      <c r="C19" t="s">
        <v>15</v>
      </c>
      <c r="D19" s="1">
        <v>400</v>
      </c>
      <c r="E19" s="1">
        <v>28529.759999999998</v>
      </c>
    </row>
    <row r="20" spans="1:5">
      <c r="A20" s="2">
        <v>43732</v>
      </c>
      <c r="B20" s="2">
        <v>43732</v>
      </c>
      <c r="C20" t="s">
        <v>16</v>
      </c>
      <c r="D20" s="1">
        <v>800</v>
      </c>
      <c r="E20" s="1">
        <v>28129.759999999998</v>
      </c>
    </row>
    <row r="21" spans="1:5">
      <c r="A21" s="2">
        <v>43731</v>
      </c>
      <c r="B21" s="2">
        <v>43731</v>
      </c>
      <c r="C21" t="s">
        <v>17</v>
      </c>
      <c r="D21" s="1">
        <v>600</v>
      </c>
      <c r="E21" s="1">
        <v>27329.759999999998</v>
      </c>
    </row>
    <row r="22" spans="1:5">
      <c r="A22" s="2">
        <v>43720</v>
      </c>
      <c r="B22" s="2">
        <v>43720</v>
      </c>
      <c r="C22" t="s">
        <v>18</v>
      </c>
      <c r="D22" s="1">
        <v>600</v>
      </c>
      <c r="E22" s="1">
        <v>26729.759999999998</v>
      </c>
    </row>
    <row r="23" spans="1:5">
      <c r="A23" s="2">
        <v>43712</v>
      </c>
      <c r="B23" s="2">
        <v>43712</v>
      </c>
      <c r="C23" t="s">
        <v>5</v>
      </c>
      <c r="D23" s="1">
        <v>-79</v>
      </c>
      <c r="E23" s="1">
        <v>26129.759999999998</v>
      </c>
    </row>
    <row r="24" spans="1:5">
      <c r="A24" s="2">
        <v>43712</v>
      </c>
      <c r="B24" s="2">
        <v>43712</v>
      </c>
      <c r="C24" t="s">
        <v>19</v>
      </c>
      <c r="D24" s="1">
        <v>1400</v>
      </c>
      <c r="E24" s="1">
        <v>26208.76</v>
      </c>
    </row>
    <row r="25" spans="1:5">
      <c r="A25" s="2">
        <v>43707</v>
      </c>
      <c r="B25" s="2">
        <v>43707</v>
      </c>
      <c r="C25" t="s">
        <v>20</v>
      </c>
      <c r="D25" s="1">
        <v>-1025</v>
      </c>
      <c r="E25" s="1">
        <v>24808.76</v>
      </c>
    </row>
    <row r="26" spans="1:5">
      <c r="A26" s="2">
        <v>43707</v>
      </c>
      <c r="B26" s="2">
        <v>43707</v>
      </c>
      <c r="C26" t="s">
        <v>21</v>
      </c>
      <c r="D26" s="1">
        <v>-1200</v>
      </c>
      <c r="E26" s="1">
        <v>25833.759999999998</v>
      </c>
    </row>
    <row r="27" spans="1:5">
      <c r="A27" s="2">
        <v>43707</v>
      </c>
      <c r="B27" s="2">
        <v>43707</v>
      </c>
      <c r="C27" t="s">
        <v>22</v>
      </c>
      <c r="D27" s="1">
        <v>1600</v>
      </c>
      <c r="E27" s="1">
        <v>27033.759999999998</v>
      </c>
    </row>
    <row r="28" spans="1:5">
      <c r="A28" s="2">
        <v>43706</v>
      </c>
      <c r="B28" s="2">
        <v>43706</v>
      </c>
      <c r="C28" t="s">
        <v>23</v>
      </c>
      <c r="D28" s="1">
        <v>1400</v>
      </c>
      <c r="E28" s="1">
        <v>25433.759999999998</v>
      </c>
    </row>
    <row r="29" spans="1:5">
      <c r="A29" s="2">
        <v>43697</v>
      </c>
      <c r="B29" s="2">
        <v>43697</v>
      </c>
      <c r="C29" t="s">
        <v>24</v>
      </c>
      <c r="D29" s="1">
        <v>-4313.1899999999996</v>
      </c>
      <c r="E29" s="1">
        <v>24033.759999999998</v>
      </c>
    </row>
    <row r="30" spans="1:5">
      <c r="A30" s="2">
        <v>43691</v>
      </c>
      <c r="B30" s="2">
        <v>43691</v>
      </c>
      <c r="C30" t="s">
        <v>25</v>
      </c>
      <c r="D30" s="1">
        <v>600</v>
      </c>
      <c r="E30" s="1">
        <v>28346.95</v>
      </c>
    </row>
    <row r="31" spans="1:5">
      <c r="A31" s="2">
        <v>43685</v>
      </c>
      <c r="B31" s="2">
        <v>43685</v>
      </c>
      <c r="C31" t="s">
        <v>9</v>
      </c>
      <c r="D31" s="1">
        <v>-1070.9000000000001</v>
      </c>
      <c r="E31" s="1">
        <v>27746.95</v>
      </c>
    </row>
    <row r="32" spans="1:5">
      <c r="A32" s="2">
        <v>43683</v>
      </c>
      <c r="B32" s="2">
        <v>43683</v>
      </c>
      <c r="C32" t="s">
        <v>5</v>
      </c>
      <c r="D32" s="1">
        <v>-79</v>
      </c>
      <c r="E32" s="1">
        <v>28817.85</v>
      </c>
    </row>
    <row r="33" spans="1:5">
      <c r="A33" s="2">
        <v>43678</v>
      </c>
      <c r="B33" s="2">
        <v>43678</v>
      </c>
      <c r="C33" t="s">
        <v>6</v>
      </c>
      <c r="D33" s="1">
        <v>-597</v>
      </c>
      <c r="E33" s="1">
        <v>28896.85</v>
      </c>
    </row>
    <row r="34" spans="1:5">
      <c r="A34" s="2">
        <v>43678</v>
      </c>
      <c r="B34" s="2">
        <v>43678</v>
      </c>
      <c r="C34" t="s">
        <v>26</v>
      </c>
      <c r="D34" s="1">
        <v>-150</v>
      </c>
      <c r="E34" s="1">
        <v>29493.85</v>
      </c>
    </row>
    <row r="35" spans="1:5">
      <c r="A35" s="2">
        <v>43672</v>
      </c>
      <c r="B35" s="2">
        <v>43672</v>
      </c>
      <c r="C35" t="s">
        <v>27</v>
      </c>
      <c r="D35" s="1">
        <v>1400</v>
      </c>
      <c r="E35" s="1">
        <v>29643.85</v>
      </c>
    </row>
    <row r="36" spans="1:5">
      <c r="A36" s="2">
        <v>43669</v>
      </c>
      <c r="B36" s="2">
        <v>43669</v>
      </c>
      <c r="C36" t="s">
        <v>28</v>
      </c>
      <c r="D36" s="1">
        <v>1400</v>
      </c>
      <c r="E36" s="1">
        <v>28243.85</v>
      </c>
    </row>
    <row r="37" spans="1:5">
      <c r="A37" s="2">
        <v>43668</v>
      </c>
      <c r="B37" s="2">
        <v>43668</v>
      </c>
      <c r="C37" t="s">
        <v>29</v>
      </c>
      <c r="D37" s="1">
        <v>1400</v>
      </c>
      <c r="E37" s="1">
        <v>26843.85</v>
      </c>
    </row>
    <row r="38" spans="1:5">
      <c r="A38" s="2">
        <v>43662</v>
      </c>
      <c r="B38" s="2">
        <v>43662</v>
      </c>
      <c r="C38" t="s">
        <v>30</v>
      </c>
      <c r="D38" s="1">
        <v>1400</v>
      </c>
      <c r="E38" s="1">
        <v>25443.85</v>
      </c>
    </row>
    <row r="39" spans="1:5">
      <c r="A39" s="2">
        <v>43651</v>
      </c>
      <c r="B39" s="2">
        <v>43651</v>
      </c>
      <c r="C39" t="s">
        <v>31</v>
      </c>
      <c r="D39" s="1">
        <v>-79</v>
      </c>
      <c r="E39" s="1">
        <v>24043.85</v>
      </c>
    </row>
    <row r="40" spans="1:5">
      <c r="A40" s="2">
        <v>43649</v>
      </c>
      <c r="B40" s="2">
        <v>43649</v>
      </c>
      <c r="C40" t="s">
        <v>12</v>
      </c>
      <c r="D40" s="1">
        <v>-1622.79</v>
      </c>
      <c r="E40" s="1">
        <v>24122.85</v>
      </c>
    </row>
    <row r="41" spans="1:5">
      <c r="A41" s="2">
        <v>43648</v>
      </c>
      <c r="B41" s="2">
        <v>43648</v>
      </c>
      <c r="C41" t="s">
        <v>32</v>
      </c>
      <c r="D41" s="1">
        <v>700</v>
      </c>
      <c r="E41" s="1">
        <v>25745.64</v>
      </c>
    </row>
    <row r="42" spans="1:5">
      <c r="A42" s="2">
        <v>43647</v>
      </c>
      <c r="B42" s="2">
        <v>43647</v>
      </c>
      <c r="C42" t="s">
        <v>32</v>
      </c>
      <c r="D42" s="1">
        <v>2100</v>
      </c>
      <c r="E42" s="1">
        <v>25045.64</v>
      </c>
    </row>
    <row r="43" spans="1:5">
      <c r="A43" s="2">
        <v>43641</v>
      </c>
      <c r="B43" s="2">
        <v>43641</v>
      </c>
      <c r="C43" t="s">
        <v>33</v>
      </c>
      <c r="D43" s="1">
        <v>1400</v>
      </c>
      <c r="E43" s="1">
        <v>22945.64</v>
      </c>
    </row>
    <row r="44" spans="1:5">
      <c r="A44" s="2">
        <v>43634</v>
      </c>
      <c r="B44" s="2">
        <v>43634</v>
      </c>
      <c r="C44" t="s">
        <v>34</v>
      </c>
      <c r="D44" s="1">
        <v>1400</v>
      </c>
      <c r="E44" s="1">
        <v>21545.64</v>
      </c>
    </row>
    <row r="45" spans="1:5">
      <c r="A45" s="2">
        <v>43620</v>
      </c>
      <c r="B45" s="2">
        <v>43620</v>
      </c>
      <c r="C45" t="s">
        <v>35</v>
      </c>
      <c r="D45" s="1">
        <v>-650.07000000000005</v>
      </c>
      <c r="E45" s="1">
        <v>20145.64</v>
      </c>
    </row>
    <row r="46" spans="1:5">
      <c r="A46" s="2">
        <v>43620</v>
      </c>
      <c r="B46" s="2">
        <v>43620</v>
      </c>
      <c r="C46" t="s">
        <v>36</v>
      </c>
      <c r="D46" s="1">
        <v>400</v>
      </c>
      <c r="E46" s="1">
        <v>20795.71</v>
      </c>
    </row>
    <row r="47" spans="1:5">
      <c r="A47" s="2">
        <v>43614</v>
      </c>
      <c r="B47" s="2">
        <v>43614</v>
      </c>
      <c r="C47" t="s">
        <v>37</v>
      </c>
      <c r="D47" s="1">
        <v>600</v>
      </c>
      <c r="E47" s="1">
        <v>20395.71</v>
      </c>
    </row>
    <row r="48" spans="1:5">
      <c r="A48" s="2">
        <v>43609</v>
      </c>
      <c r="B48" s="2">
        <v>43609</v>
      </c>
      <c r="C48" t="s">
        <v>38</v>
      </c>
      <c r="D48" s="1">
        <v>-1635</v>
      </c>
      <c r="E48" s="1">
        <v>19795.71</v>
      </c>
    </row>
    <row r="49" spans="1:5">
      <c r="A49" s="2">
        <v>43595</v>
      </c>
      <c r="B49" s="2">
        <v>43595</v>
      </c>
      <c r="C49" t="s">
        <v>39</v>
      </c>
      <c r="D49" s="1">
        <v>-100</v>
      </c>
      <c r="E49" s="1">
        <v>21430.71</v>
      </c>
    </row>
    <row r="50" spans="1:5">
      <c r="A50" s="2">
        <v>43594</v>
      </c>
      <c r="B50" s="2">
        <v>43594</v>
      </c>
      <c r="C50" t="s">
        <v>40</v>
      </c>
      <c r="D50" s="1">
        <v>400</v>
      </c>
      <c r="E50" s="1">
        <v>21530.71</v>
      </c>
    </row>
    <row r="51" spans="1:5">
      <c r="A51" s="2">
        <v>43593</v>
      </c>
      <c r="B51" s="2">
        <v>43593</v>
      </c>
      <c r="C51" t="s">
        <v>9</v>
      </c>
      <c r="D51" s="1">
        <v>-1070.9000000000001</v>
      </c>
      <c r="E51" s="1">
        <v>21130.71</v>
      </c>
    </row>
    <row r="52" spans="1:5">
      <c r="A52" s="2">
        <v>43592</v>
      </c>
      <c r="B52" s="2">
        <v>43592</v>
      </c>
      <c r="C52" t="s">
        <v>41</v>
      </c>
      <c r="D52" s="1">
        <v>800</v>
      </c>
      <c r="E52" s="1">
        <v>22201.61</v>
      </c>
    </row>
    <row r="53" spans="1:5">
      <c r="A53" s="2">
        <v>43591</v>
      </c>
      <c r="B53" s="2">
        <v>43591</v>
      </c>
      <c r="C53" t="s">
        <v>5</v>
      </c>
      <c r="D53" s="1">
        <v>-79</v>
      </c>
      <c r="E53" s="1">
        <v>21401.61</v>
      </c>
    </row>
    <row r="54" spans="1:5">
      <c r="A54" s="2">
        <v>43588</v>
      </c>
      <c r="B54" s="2">
        <v>43588</v>
      </c>
      <c r="C54" t="s">
        <v>14</v>
      </c>
      <c r="D54" s="1">
        <v>-478</v>
      </c>
      <c r="E54" s="1">
        <v>21480.61</v>
      </c>
    </row>
    <row r="55" spans="1:5">
      <c r="A55" s="2">
        <v>43586</v>
      </c>
      <c r="B55" s="2">
        <v>43586</v>
      </c>
      <c r="C55" t="s">
        <v>42</v>
      </c>
      <c r="D55" s="1">
        <v>-450</v>
      </c>
      <c r="E55" s="1">
        <v>21958.61</v>
      </c>
    </row>
    <row r="56" spans="1:5">
      <c r="A56" s="2">
        <v>43579</v>
      </c>
      <c r="B56" s="2">
        <v>43579</v>
      </c>
      <c r="C56" t="s">
        <v>43</v>
      </c>
      <c r="D56" s="1">
        <v>1050</v>
      </c>
      <c r="E56" s="1">
        <v>22408.61</v>
      </c>
    </row>
    <row r="57" spans="1:5">
      <c r="A57" s="2">
        <v>43578</v>
      </c>
      <c r="B57" s="2">
        <v>43578</v>
      </c>
      <c r="C57" t="s">
        <v>44</v>
      </c>
      <c r="D57" s="1">
        <v>400</v>
      </c>
      <c r="E57" s="1">
        <v>21358.61</v>
      </c>
    </row>
    <row r="58" spans="1:5">
      <c r="A58" s="2">
        <v>43578</v>
      </c>
      <c r="B58" s="2">
        <v>43578</v>
      </c>
      <c r="C58" t="s">
        <v>45</v>
      </c>
      <c r="D58" s="1">
        <v>-400</v>
      </c>
      <c r="E58" s="1">
        <v>20958.61</v>
      </c>
    </row>
    <row r="59" spans="1:5">
      <c r="A59" s="2">
        <v>43571</v>
      </c>
      <c r="B59" s="2">
        <v>43571</v>
      </c>
      <c r="C59" t="s">
        <v>46</v>
      </c>
      <c r="D59" s="1">
        <v>1000</v>
      </c>
      <c r="E59" s="1">
        <v>21358.61</v>
      </c>
    </row>
    <row r="60" spans="1:5">
      <c r="A60" s="2">
        <v>43567</v>
      </c>
      <c r="B60" s="2">
        <v>43567</v>
      </c>
      <c r="C60" t="s">
        <v>47</v>
      </c>
      <c r="D60" s="1">
        <v>-1884.26</v>
      </c>
      <c r="E60" s="1">
        <v>20358.61</v>
      </c>
    </row>
    <row r="61" spans="1:5">
      <c r="A61" s="2">
        <v>43560</v>
      </c>
      <c r="B61" s="2">
        <v>43560</v>
      </c>
      <c r="C61" t="s">
        <v>5</v>
      </c>
      <c r="D61" s="1">
        <v>-79</v>
      </c>
      <c r="E61" s="1">
        <v>22242.87</v>
      </c>
    </row>
    <row r="62" spans="1:5">
      <c r="A62" s="2">
        <v>43559</v>
      </c>
      <c r="B62" s="2">
        <v>43559</v>
      </c>
      <c r="C62" t="s">
        <v>12</v>
      </c>
      <c r="D62" s="1">
        <v>-2879.6</v>
      </c>
      <c r="E62" s="1">
        <v>22321.87</v>
      </c>
    </row>
    <row r="63" spans="1:5">
      <c r="A63" s="2">
        <v>43545</v>
      </c>
      <c r="B63" s="2">
        <v>43545</v>
      </c>
      <c r="C63" t="s">
        <v>48</v>
      </c>
      <c r="D63" s="1">
        <v>-600</v>
      </c>
      <c r="E63" s="1">
        <v>25201.47</v>
      </c>
    </row>
    <row r="64" spans="1:5">
      <c r="A64" s="2">
        <v>43545</v>
      </c>
      <c r="B64" s="2">
        <v>43545</v>
      </c>
      <c r="C64" t="s">
        <v>49</v>
      </c>
      <c r="D64" s="1">
        <v>600</v>
      </c>
      <c r="E64" s="1">
        <v>25801.47</v>
      </c>
    </row>
    <row r="65" spans="1:5">
      <c r="A65" s="2">
        <v>43544</v>
      </c>
      <c r="B65" s="2">
        <v>43544</v>
      </c>
      <c r="C65" t="s">
        <v>50</v>
      </c>
      <c r="D65" s="1">
        <v>1050</v>
      </c>
      <c r="E65" s="1">
        <v>25201.47</v>
      </c>
    </row>
    <row r="66" spans="1:5">
      <c r="A66" s="2">
        <v>43543</v>
      </c>
      <c r="B66" s="2">
        <v>43543</v>
      </c>
      <c r="C66" t="s">
        <v>51</v>
      </c>
      <c r="D66" s="1">
        <v>-2798</v>
      </c>
      <c r="E66" s="1">
        <v>24151.47</v>
      </c>
    </row>
    <row r="67" spans="1:5">
      <c r="A67" s="2">
        <v>43538</v>
      </c>
      <c r="B67" s="2">
        <v>43538</v>
      </c>
      <c r="C67" t="s">
        <v>52</v>
      </c>
      <c r="D67" s="1">
        <v>-2200</v>
      </c>
      <c r="E67" s="1">
        <v>26949.47</v>
      </c>
    </row>
    <row r="68" spans="1:5">
      <c r="A68" s="2">
        <v>43535</v>
      </c>
      <c r="B68" s="2">
        <v>43535</v>
      </c>
      <c r="C68" t="s">
        <v>53</v>
      </c>
      <c r="D68" s="1">
        <v>-542</v>
      </c>
      <c r="E68" s="1">
        <v>29149.47</v>
      </c>
    </row>
    <row r="69" spans="1:5">
      <c r="A69" s="2">
        <v>43535</v>
      </c>
      <c r="B69" s="2">
        <v>43535</v>
      </c>
      <c r="C69" t="s">
        <v>54</v>
      </c>
      <c r="D69" s="1">
        <v>-1207.25</v>
      </c>
      <c r="E69" s="1">
        <v>29691.47</v>
      </c>
    </row>
    <row r="70" spans="1:5">
      <c r="A70" s="2">
        <v>43532</v>
      </c>
      <c r="B70" s="2">
        <v>43532</v>
      </c>
      <c r="C70" t="s">
        <v>55</v>
      </c>
      <c r="D70" s="1">
        <v>150</v>
      </c>
      <c r="E70" s="1">
        <v>30898.720000000001</v>
      </c>
    </row>
    <row r="71" spans="1:5">
      <c r="A71" s="2">
        <v>43531</v>
      </c>
      <c r="B71" s="2">
        <v>43531</v>
      </c>
      <c r="C71" t="s">
        <v>56</v>
      </c>
      <c r="D71" s="1">
        <v>-73.5</v>
      </c>
      <c r="E71" s="1">
        <v>30748.720000000001</v>
      </c>
    </row>
    <row r="72" spans="1:5">
      <c r="A72" s="2">
        <v>43529</v>
      </c>
      <c r="B72" s="2">
        <v>43529</v>
      </c>
      <c r="C72" t="s">
        <v>5</v>
      </c>
      <c r="D72" s="1">
        <v>-79</v>
      </c>
      <c r="E72" s="1">
        <v>30822.22</v>
      </c>
    </row>
    <row r="73" spans="1:5">
      <c r="A73" s="2">
        <v>43529</v>
      </c>
      <c r="B73" s="2">
        <v>43529</v>
      </c>
      <c r="C73" t="s">
        <v>57</v>
      </c>
      <c r="D73" s="1">
        <v>300</v>
      </c>
      <c r="E73" s="1">
        <v>30901.22</v>
      </c>
    </row>
    <row r="74" spans="1:5">
      <c r="A74" s="2">
        <v>43525</v>
      </c>
      <c r="B74" s="2">
        <v>43525</v>
      </c>
      <c r="C74" t="s">
        <v>58</v>
      </c>
      <c r="D74" s="1">
        <v>300</v>
      </c>
      <c r="E74" s="1">
        <v>30601.22</v>
      </c>
    </row>
    <row r="75" spans="1:5">
      <c r="A75" s="2">
        <v>43516</v>
      </c>
      <c r="B75" s="2">
        <v>43516</v>
      </c>
      <c r="C75" t="s">
        <v>24</v>
      </c>
      <c r="D75" s="1">
        <v>-4313.2</v>
      </c>
      <c r="E75" s="1">
        <v>30301.22</v>
      </c>
    </row>
    <row r="76" spans="1:5">
      <c r="A76" s="2">
        <v>43514</v>
      </c>
      <c r="B76" s="2">
        <v>43514</v>
      </c>
      <c r="C76" t="s">
        <v>59</v>
      </c>
      <c r="D76" s="1">
        <v>-205</v>
      </c>
      <c r="E76" s="1">
        <v>34614.42</v>
      </c>
    </row>
    <row r="77" spans="1:5">
      <c r="A77" s="2">
        <v>43510</v>
      </c>
      <c r="B77" s="2">
        <v>43510</v>
      </c>
      <c r="C77" t="s">
        <v>60</v>
      </c>
      <c r="D77" s="1">
        <v>-79</v>
      </c>
      <c r="E77" s="1">
        <v>34819.42</v>
      </c>
    </row>
    <row r="78" spans="1:5">
      <c r="A78" s="2">
        <v>43504</v>
      </c>
      <c r="B78" s="2">
        <v>43504</v>
      </c>
      <c r="C78" t="s">
        <v>61</v>
      </c>
      <c r="D78" s="1">
        <v>300</v>
      </c>
      <c r="E78" s="1">
        <v>34898.42</v>
      </c>
    </row>
    <row r="79" spans="1:5">
      <c r="A79" s="2">
        <v>43504</v>
      </c>
      <c r="B79" s="2">
        <v>43504</v>
      </c>
      <c r="C79" t="s">
        <v>9</v>
      </c>
      <c r="D79" s="1">
        <v>-1175.58</v>
      </c>
      <c r="E79" s="1">
        <v>34598.42</v>
      </c>
    </row>
    <row r="80" spans="1:5">
      <c r="A80" s="2">
        <v>43500</v>
      </c>
      <c r="B80" s="2">
        <v>43500</v>
      </c>
      <c r="C80" t="s">
        <v>62</v>
      </c>
      <c r="D80" s="1">
        <v>-2712.8</v>
      </c>
      <c r="E80" s="1">
        <v>35774</v>
      </c>
    </row>
    <row r="81" spans="1:5">
      <c r="A81" s="2">
        <v>43500</v>
      </c>
      <c r="B81" s="2">
        <v>43500</v>
      </c>
      <c r="C81" t="s">
        <v>63</v>
      </c>
      <c r="D81" s="1">
        <v>-828</v>
      </c>
      <c r="E81" s="1">
        <v>38486.800000000003</v>
      </c>
    </row>
    <row r="82" spans="1:5">
      <c r="A82" s="2">
        <v>43497</v>
      </c>
      <c r="B82" s="2">
        <v>43497</v>
      </c>
      <c r="C82" t="s">
        <v>64</v>
      </c>
      <c r="D82" s="1">
        <v>300</v>
      </c>
      <c r="E82" s="1">
        <v>39314.800000000003</v>
      </c>
    </row>
    <row r="83" spans="1:5">
      <c r="A83" s="2">
        <v>43490</v>
      </c>
      <c r="B83" s="2">
        <v>43490</v>
      </c>
      <c r="C83" t="s">
        <v>65</v>
      </c>
      <c r="D83" s="1">
        <v>300</v>
      </c>
      <c r="E83" s="1">
        <v>39014.800000000003</v>
      </c>
    </row>
    <row r="84" spans="1:5">
      <c r="A84" s="2">
        <v>43486</v>
      </c>
      <c r="B84" s="2">
        <v>43486</v>
      </c>
      <c r="C84" t="s">
        <v>66</v>
      </c>
      <c r="D84" s="1">
        <v>6000</v>
      </c>
      <c r="E84" s="1">
        <v>38714.800000000003</v>
      </c>
    </row>
    <row r="85" spans="1:5">
      <c r="A85" s="2">
        <v>43486</v>
      </c>
      <c r="B85" s="2">
        <v>43486</v>
      </c>
      <c r="C85" t="s">
        <v>67</v>
      </c>
      <c r="D85" s="1">
        <v>2100</v>
      </c>
      <c r="E85" s="1">
        <v>32714.799999999999</v>
      </c>
    </row>
    <row r="86" spans="1:5">
      <c r="A86" s="2">
        <v>43483</v>
      </c>
      <c r="B86" s="2">
        <v>43483</v>
      </c>
      <c r="C86" t="s">
        <v>68</v>
      </c>
      <c r="D86" s="1">
        <v>1000</v>
      </c>
      <c r="E86" s="1">
        <v>30614.799999999999</v>
      </c>
    </row>
    <row r="87" spans="1:5">
      <c r="A87" s="2">
        <v>43483</v>
      </c>
      <c r="B87" s="2">
        <v>43483</v>
      </c>
      <c r="C87" t="s">
        <v>69</v>
      </c>
      <c r="D87" s="1">
        <v>5000</v>
      </c>
      <c r="E87" s="1">
        <v>29614.799999999999</v>
      </c>
    </row>
    <row r="88" spans="1:5">
      <c r="A88" s="2">
        <v>43479</v>
      </c>
      <c r="B88" s="2">
        <v>43479</v>
      </c>
      <c r="C88" t="s">
        <v>70</v>
      </c>
      <c r="D88" s="1">
        <v>3000</v>
      </c>
      <c r="E88" s="1">
        <v>24614.799999999999</v>
      </c>
    </row>
    <row r="89" spans="1:5">
      <c r="A89" s="2">
        <v>43472</v>
      </c>
      <c r="B89" s="2">
        <v>43472</v>
      </c>
      <c r="C89" t="s">
        <v>71</v>
      </c>
      <c r="D89" s="1">
        <v>6000</v>
      </c>
      <c r="E89" s="1">
        <v>21614.799999999999</v>
      </c>
    </row>
    <row r="90" spans="1:5">
      <c r="A90" s="2">
        <v>43469</v>
      </c>
      <c r="B90" s="2">
        <v>43469</v>
      </c>
      <c r="C90" t="s">
        <v>5</v>
      </c>
      <c r="D90" s="1">
        <v>-79</v>
      </c>
      <c r="E90" s="1">
        <v>15614.8</v>
      </c>
    </row>
    <row r="91" spans="1:5">
      <c r="A91" s="2">
        <v>43468</v>
      </c>
      <c r="B91" s="2">
        <v>43468</v>
      </c>
      <c r="C91" t="s">
        <v>72</v>
      </c>
      <c r="D91" s="1">
        <v>600</v>
      </c>
      <c r="E91" s="1">
        <v>15693.8</v>
      </c>
    </row>
    <row r="92" spans="1:5">
      <c r="A92" s="2">
        <v>43467</v>
      </c>
      <c r="B92" s="2">
        <v>43467</v>
      </c>
      <c r="C92" t="s">
        <v>73</v>
      </c>
      <c r="D92" s="1">
        <v>6000</v>
      </c>
      <c r="E92" s="1">
        <v>15093.8</v>
      </c>
    </row>
    <row r="93" spans="1:5">
      <c r="A93" s="2">
        <v>43467</v>
      </c>
      <c r="B93" s="2">
        <v>43467</v>
      </c>
      <c r="C93" t="s">
        <v>12</v>
      </c>
      <c r="D93" s="1">
        <v>-2612</v>
      </c>
      <c r="E93" s="1">
        <v>9093.7999999999993</v>
      </c>
    </row>
    <row r="94" spans="1:5">
      <c r="A94" s="2">
        <v>43467</v>
      </c>
      <c r="B94" s="2">
        <v>43467</v>
      </c>
      <c r="C94" t="s">
        <v>74</v>
      </c>
      <c r="D94" s="1">
        <v>-675</v>
      </c>
      <c r="E94" s="1">
        <v>11705.8</v>
      </c>
    </row>
    <row r="95" spans="1:5">
      <c r="A95" s="2">
        <v>43467</v>
      </c>
      <c r="B95" s="2">
        <v>43467</v>
      </c>
      <c r="C95" t="s">
        <v>75</v>
      </c>
      <c r="D95" s="1">
        <v>3000</v>
      </c>
      <c r="E95" s="1">
        <v>12380.8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B1" sqref="B1"/>
    </sheetView>
  </sheetViews>
  <sheetFormatPr defaultRowHeight="15"/>
  <cols>
    <col min="1" max="1" width="11.7109375" customWidth="1"/>
    <col min="2" max="2" width="43.7109375" bestFit="1" customWidth="1"/>
    <col min="3" max="3" width="12" customWidth="1"/>
    <col min="4" max="4" width="9.85546875" customWidth="1"/>
    <col min="5" max="5" width="13.140625" customWidth="1"/>
    <col min="6" max="6" width="9.42578125" customWidth="1"/>
    <col min="7" max="7" width="9.7109375" bestFit="1" customWidth="1"/>
    <col min="8" max="9" width="9.7109375" customWidth="1"/>
    <col min="10" max="10" width="10.28515625" bestFit="1" customWidth="1"/>
  </cols>
  <sheetData>
    <row r="1" spans="1:10">
      <c r="D1" t="s">
        <v>86</v>
      </c>
      <c r="E1" t="s">
        <v>87</v>
      </c>
      <c r="F1" t="s">
        <v>88</v>
      </c>
      <c r="G1" t="s">
        <v>62</v>
      </c>
      <c r="H1" t="s">
        <v>89</v>
      </c>
      <c r="I1" t="s">
        <v>76</v>
      </c>
      <c r="J1" t="s">
        <v>90</v>
      </c>
    </row>
    <row r="2" spans="1:10">
      <c r="A2" s="2">
        <v>43467</v>
      </c>
      <c r="B2" s="4" t="s">
        <v>73</v>
      </c>
      <c r="C2" s="1">
        <v>6000</v>
      </c>
      <c r="D2" s="1">
        <v>6000</v>
      </c>
      <c r="F2" s="1"/>
      <c r="G2" s="1"/>
      <c r="H2" s="1"/>
      <c r="I2" s="1"/>
    </row>
    <row r="3" spans="1:10">
      <c r="A3" s="2">
        <v>43544</v>
      </c>
      <c r="B3" s="4" t="s">
        <v>50</v>
      </c>
      <c r="C3" s="1">
        <v>1050</v>
      </c>
      <c r="D3" s="1">
        <v>1050</v>
      </c>
      <c r="E3" s="1"/>
      <c r="F3" s="1"/>
      <c r="G3" s="1"/>
      <c r="H3" s="1"/>
      <c r="I3" s="1"/>
    </row>
    <row r="4" spans="1:10">
      <c r="A4" s="2">
        <v>43691</v>
      </c>
      <c r="B4" s="4" t="s">
        <v>25</v>
      </c>
      <c r="C4" s="1">
        <v>600</v>
      </c>
      <c r="D4" s="1">
        <v>600</v>
      </c>
      <c r="E4" s="1"/>
      <c r="F4" s="1"/>
      <c r="G4" s="1"/>
      <c r="H4" s="1"/>
      <c r="I4" s="1"/>
    </row>
    <row r="5" spans="1:10">
      <c r="A5" s="2">
        <v>43809</v>
      </c>
      <c r="B5" s="4" t="s">
        <v>4</v>
      </c>
      <c r="C5" s="1">
        <v>600</v>
      </c>
      <c r="D5" s="1">
        <v>600</v>
      </c>
      <c r="E5" s="1"/>
      <c r="F5" s="1"/>
      <c r="G5" s="1"/>
      <c r="H5" s="1"/>
      <c r="I5" s="1"/>
    </row>
    <row r="6" spans="1:10">
      <c r="A6" s="2">
        <v>43545</v>
      </c>
      <c r="B6" s="4" t="s">
        <v>49</v>
      </c>
      <c r="C6" s="1">
        <v>600</v>
      </c>
      <c r="D6" s="1">
        <v>600</v>
      </c>
      <c r="E6" s="1"/>
      <c r="F6" s="1"/>
      <c r="G6" s="1"/>
      <c r="H6" s="1"/>
      <c r="I6" s="1"/>
    </row>
    <row r="7" spans="1:10">
      <c r="A7" s="2">
        <v>43529</v>
      </c>
      <c r="B7" s="4" t="s">
        <v>57</v>
      </c>
      <c r="C7" s="1">
        <v>300</v>
      </c>
      <c r="D7" s="1">
        <v>300</v>
      </c>
      <c r="E7" s="1"/>
      <c r="F7" s="1"/>
      <c r="G7" s="1"/>
      <c r="H7" s="1"/>
      <c r="I7" s="1"/>
    </row>
    <row r="8" spans="1:10">
      <c r="A8" s="2">
        <v>43620</v>
      </c>
      <c r="B8" s="4" t="s">
        <v>36</v>
      </c>
      <c r="C8" s="1">
        <v>400</v>
      </c>
      <c r="D8" s="1">
        <v>400</v>
      </c>
      <c r="E8" s="1"/>
      <c r="F8" s="1"/>
      <c r="G8" s="1"/>
      <c r="H8" s="1"/>
      <c r="I8" s="1"/>
    </row>
    <row r="9" spans="1:10">
      <c r="A9" s="2">
        <v>43486</v>
      </c>
      <c r="B9" s="4" t="s">
        <v>66</v>
      </c>
      <c r="C9" s="1">
        <v>6000</v>
      </c>
      <c r="D9" s="1">
        <v>6000</v>
      </c>
      <c r="E9" s="1"/>
      <c r="F9" s="1"/>
      <c r="G9" s="1"/>
      <c r="H9" s="1"/>
      <c r="I9" s="1"/>
    </row>
    <row r="10" spans="1:10">
      <c r="A10" s="2">
        <v>43829</v>
      </c>
      <c r="B10" s="4" t="s">
        <v>1</v>
      </c>
      <c r="C10" s="1">
        <v>6000</v>
      </c>
      <c r="D10" s="1">
        <v>6000</v>
      </c>
      <c r="E10" s="1"/>
      <c r="F10" s="1"/>
      <c r="G10" s="1"/>
      <c r="H10" s="1"/>
      <c r="I10" s="1"/>
    </row>
    <row r="11" spans="1:10">
      <c r="A11" s="2">
        <v>43668</v>
      </c>
      <c r="B11" s="4" t="s">
        <v>29</v>
      </c>
      <c r="C11" s="1">
        <v>1400</v>
      </c>
      <c r="D11" s="1">
        <v>1400</v>
      </c>
      <c r="E11" s="1"/>
      <c r="F11" s="1"/>
      <c r="G11" s="1"/>
      <c r="H11" s="1"/>
      <c r="I11" s="1"/>
    </row>
    <row r="12" spans="1:10">
      <c r="A12" s="2">
        <v>43472</v>
      </c>
      <c r="B12" s="4" t="s">
        <v>71</v>
      </c>
      <c r="C12" s="1">
        <v>6000</v>
      </c>
      <c r="D12" s="1">
        <v>6000</v>
      </c>
      <c r="E12" s="1"/>
      <c r="F12" s="1"/>
      <c r="G12" s="1"/>
      <c r="H12" s="1"/>
      <c r="I12" s="1"/>
    </row>
    <row r="13" spans="1:10">
      <c r="A13" s="2">
        <v>43648</v>
      </c>
      <c r="B13" s="4" t="s">
        <v>32</v>
      </c>
      <c r="C13" s="1">
        <v>700</v>
      </c>
      <c r="D13" s="1">
        <v>700</v>
      </c>
      <c r="E13" s="1"/>
      <c r="F13" s="1"/>
      <c r="G13" s="1"/>
      <c r="H13" s="1"/>
      <c r="I13" s="1"/>
    </row>
    <row r="14" spans="1:10">
      <c r="A14" s="2">
        <v>43647</v>
      </c>
      <c r="B14" s="4" t="s">
        <v>32</v>
      </c>
      <c r="C14" s="1">
        <v>2100</v>
      </c>
      <c r="D14" s="1">
        <v>2100</v>
      </c>
      <c r="E14" s="1"/>
      <c r="F14" s="1"/>
      <c r="G14" s="1"/>
      <c r="H14" s="1"/>
      <c r="I14" s="1"/>
    </row>
    <row r="15" spans="1:10">
      <c r="A15" s="2">
        <v>43504</v>
      </c>
      <c r="B15" s="4" t="s">
        <v>61</v>
      </c>
      <c r="C15" s="1">
        <v>300</v>
      </c>
      <c r="D15" s="1">
        <v>300</v>
      </c>
      <c r="E15" s="1"/>
      <c r="F15" s="1"/>
      <c r="G15" s="1"/>
      <c r="H15" s="1"/>
      <c r="I15" s="1"/>
    </row>
    <row r="16" spans="1:10">
      <c r="A16" s="2">
        <v>43497</v>
      </c>
      <c r="B16" s="4" t="s">
        <v>64</v>
      </c>
      <c r="C16" s="1">
        <v>300</v>
      </c>
      <c r="D16" s="1">
        <v>300</v>
      </c>
      <c r="E16" s="1"/>
      <c r="F16" s="1"/>
      <c r="G16" s="1"/>
      <c r="H16" s="1"/>
      <c r="I16" s="1"/>
    </row>
    <row r="17" spans="1:9">
      <c r="A17" s="2">
        <v>43525</v>
      </c>
      <c r="B17" s="4" t="s">
        <v>58</v>
      </c>
      <c r="C17" s="1">
        <v>300</v>
      </c>
      <c r="D17" s="1">
        <v>300</v>
      </c>
      <c r="E17" s="1"/>
      <c r="F17" s="1"/>
      <c r="G17" s="1"/>
      <c r="H17" s="1"/>
      <c r="I17" s="1"/>
    </row>
    <row r="18" spans="1:9">
      <c r="A18" s="2">
        <v>43720</v>
      </c>
      <c r="B18" s="4" t="s">
        <v>18</v>
      </c>
      <c r="C18" s="1">
        <v>600</v>
      </c>
      <c r="D18" s="1">
        <v>600</v>
      </c>
      <c r="E18" s="1"/>
      <c r="F18" s="1"/>
      <c r="G18" s="1"/>
      <c r="H18" s="1"/>
      <c r="I18" s="1"/>
    </row>
    <row r="19" spans="1:9">
      <c r="A19" s="2">
        <v>43761</v>
      </c>
      <c r="B19" s="4" t="s">
        <v>11</v>
      </c>
      <c r="C19" s="1">
        <v>1000</v>
      </c>
      <c r="D19" s="1">
        <v>1000</v>
      </c>
      <c r="E19" s="1"/>
      <c r="F19" s="1"/>
      <c r="G19" s="1"/>
      <c r="H19" s="1"/>
      <c r="I19" s="1"/>
    </row>
    <row r="20" spans="1:9">
      <c r="A20" s="2">
        <v>43490</v>
      </c>
      <c r="B20" s="4" t="s">
        <v>65</v>
      </c>
      <c r="C20" s="1">
        <v>300</v>
      </c>
      <c r="D20" s="1">
        <v>300</v>
      </c>
      <c r="E20" s="1"/>
      <c r="F20" s="1"/>
      <c r="G20" s="1"/>
      <c r="H20" s="1"/>
      <c r="I20" s="1"/>
    </row>
    <row r="21" spans="1:9">
      <c r="A21" s="2">
        <v>43794</v>
      </c>
      <c r="B21" s="4" t="s">
        <v>8</v>
      </c>
      <c r="C21" s="1">
        <v>800</v>
      </c>
      <c r="D21" s="1">
        <v>800</v>
      </c>
      <c r="E21" s="1"/>
      <c r="F21" s="1"/>
      <c r="G21" s="1"/>
      <c r="H21" s="1"/>
      <c r="I21" s="1"/>
    </row>
    <row r="22" spans="1:9">
      <c r="A22" s="2">
        <v>43735</v>
      </c>
      <c r="B22" s="4" t="s">
        <v>15</v>
      </c>
      <c r="C22" s="1">
        <v>400</v>
      </c>
      <c r="D22" s="1">
        <v>400</v>
      </c>
      <c r="E22" s="1"/>
      <c r="F22" s="1"/>
      <c r="G22" s="1"/>
      <c r="H22" s="1"/>
      <c r="I22" s="1"/>
    </row>
    <row r="23" spans="1:9">
      <c r="A23" s="2">
        <v>43826</v>
      </c>
      <c r="B23" s="4" t="s">
        <v>3</v>
      </c>
      <c r="C23" s="1">
        <v>1400</v>
      </c>
      <c r="D23" s="1">
        <v>1400</v>
      </c>
      <c r="E23" s="1"/>
      <c r="F23" s="1"/>
      <c r="G23" s="1"/>
      <c r="H23" s="1"/>
      <c r="I23" s="1"/>
    </row>
    <row r="24" spans="1:9">
      <c r="A24" s="2">
        <v>43776</v>
      </c>
      <c r="B24" s="4" t="s">
        <v>10</v>
      </c>
      <c r="C24" s="1">
        <v>600</v>
      </c>
      <c r="D24" s="1">
        <v>600</v>
      </c>
      <c r="E24" s="1"/>
      <c r="F24" s="1"/>
      <c r="G24" s="1"/>
      <c r="H24" s="1"/>
      <c r="I24" s="1"/>
    </row>
    <row r="25" spans="1:9">
      <c r="A25" s="2">
        <v>43532</v>
      </c>
      <c r="B25" s="4" t="s">
        <v>55</v>
      </c>
      <c r="C25" s="1">
        <v>150</v>
      </c>
      <c r="D25" s="1">
        <v>150</v>
      </c>
      <c r="E25" s="1"/>
      <c r="F25" s="1"/>
      <c r="G25" s="1"/>
      <c r="H25" s="1"/>
      <c r="I25" s="1"/>
    </row>
    <row r="26" spans="1:9">
      <c r="A26" s="2">
        <v>43594</v>
      </c>
      <c r="B26" s="4" t="s">
        <v>40</v>
      </c>
      <c r="C26" s="1">
        <v>400</v>
      </c>
      <c r="D26" s="1">
        <v>400</v>
      </c>
      <c r="E26" s="1"/>
      <c r="F26" s="1"/>
      <c r="G26" s="1"/>
      <c r="H26" s="1"/>
      <c r="I26" s="1"/>
    </row>
    <row r="27" spans="1:9">
      <c r="A27" s="2">
        <v>43672</v>
      </c>
      <c r="B27" s="4" t="s">
        <v>27</v>
      </c>
      <c r="C27" s="1">
        <v>1400</v>
      </c>
      <c r="D27" s="1">
        <v>1400</v>
      </c>
      <c r="E27" s="1"/>
      <c r="F27" s="1"/>
      <c r="G27" s="1"/>
      <c r="H27" s="1"/>
      <c r="I27" s="1"/>
    </row>
    <row r="28" spans="1:9">
      <c r="A28" s="2">
        <v>43707</v>
      </c>
      <c r="B28" s="4" t="s">
        <v>22</v>
      </c>
      <c r="C28" s="1">
        <v>1600</v>
      </c>
      <c r="D28" s="1">
        <v>1600</v>
      </c>
      <c r="E28" s="1"/>
      <c r="F28" s="1"/>
      <c r="G28" s="1"/>
      <c r="H28" s="1"/>
      <c r="I28" s="1"/>
    </row>
    <row r="29" spans="1:9">
      <c r="A29" s="2">
        <v>43614</v>
      </c>
      <c r="B29" s="4" t="s">
        <v>37</v>
      </c>
      <c r="C29" s="1">
        <v>600</v>
      </c>
      <c r="D29" s="1">
        <v>600</v>
      </c>
      <c r="E29" s="1"/>
      <c r="F29" s="1"/>
      <c r="G29" s="1"/>
      <c r="H29" s="1"/>
      <c r="I29" s="1"/>
    </row>
    <row r="30" spans="1:9">
      <c r="A30" s="2">
        <v>43706</v>
      </c>
      <c r="B30" s="4" t="s">
        <v>23</v>
      </c>
      <c r="C30" s="1">
        <v>1400</v>
      </c>
      <c r="D30" s="1">
        <v>1400</v>
      </c>
      <c r="E30" s="1"/>
      <c r="F30" s="1"/>
      <c r="G30" s="1"/>
      <c r="H30" s="1"/>
      <c r="I30" s="1"/>
    </row>
    <row r="31" spans="1:9">
      <c r="A31" s="2">
        <v>43468</v>
      </c>
      <c r="B31" s="4" t="s">
        <v>72</v>
      </c>
      <c r="C31" s="1">
        <v>600</v>
      </c>
      <c r="D31" s="1">
        <v>600</v>
      </c>
      <c r="E31" s="1"/>
      <c r="F31" s="1"/>
      <c r="G31" s="1"/>
      <c r="H31" s="1"/>
      <c r="I31" s="1"/>
    </row>
    <row r="32" spans="1:9">
      <c r="A32" s="2">
        <v>43578</v>
      </c>
      <c r="B32" s="4" t="s">
        <v>44</v>
      </c>
      <c r="C32" s="1">
        <v>400</v>
      </c>
      <c r="D32" s="1">
        <v>400</v>
      </c>
      <c r="E32" s="1"/>
      <c r="F32" s="1"/>
      <c r="G32" s="1"/>
      <c r="H32" s="1"/>
      <c r="I32" s="1"/>
    </row>
    <row r="33" spans="1:9">
      <c r="A33" s="2">
        <v>43739</v>
      </c>
      <c r="B33" s="4" t="s">
        <v>13</v>
      </c>
      <c r="C33" s="1">
        <v>400</v>
      </c>
      <c r="D33" s="1">
        <v>400</v>
      </c>
      <c r="E33" s="1"/>
      <c r="F33" s="1"/>
      <c r="G33" s="1"/>
      <c r="H33" s="1"/>
      <c r="I33" s="1"/>
    </row>
    <row r="34" spans="1:9">
      <c r="A34" s="2">
        <v>43634</v>
      </c>
      <c r="B34" s="4" t="s">
        <v>34</v>
      </c>
      <c r="C34" s="1">
        <v>1400</v>
      </c>
      <c r="D34" s="1">
        <v>1400</v>
      </c>
      <c r="E34" s="1"/>
      <c r="F34" s="1"/>
      <c r="G34" s="1"/>
      <c r="H34" s="1"/>
      <c r="I34" s="1"/>
    </row>
    <row r="35" spans="1:9">
      <c r="A35" s="2">
        <v>43479</v>
      </c>
      <c r="B35" s="4" t="s">
        <v>70</v>
      </c>
      <c r="C35" s="1">
        <v>3000</v>
      </c>
      <c r="D35" s="1">
        <v>3000</v>
      </c>
      <c r="E35" s="1"/>
      <c r="F35" s="1"/>
      <c r="G35" s="1"/>
      <c r="H35" s="1"/>
      <c r="I35" s="1"/>
    </row>
    <row r="36" spans="1:9">
      <c r="A36" s="2">
        <v>43571</v>
      </c>
      <c r="B36" s="4" t="s">
        <v>46</v>
      </c>
      <c r="C36" s="1">
        <v>1000</v>
      </c>
      <c r="D36" s="1">
        <v>1000</v>
      </c>
      <c r="E36" s="1"/>
      <c r="F36" s="1"/>
      <c r="G36" s="1"/>
      <c r="H36" s="1"/>
      <c r="I36" s="1"/>
    </row>
    <row r="37" spans="1:9">
      <c r="A37" s="2">
        <v>43830</v>
      </c>
      <c r="B37" s="4" t="s">
        <v>0</v>
      </c>
      <c r="C37" s="1">
        <v>46.39</v>
      </c>
      <c r="D37" s="1">
        <v>46.39</v>
      </c>
      <c r="E37" s="1"/>
      <c r="F37" s="1"/>
      <c r="G37" s="1"/>
      <c r="H37" s="1"/>
      <c r="I37" s="1"/>
    </row>
    <row r="38" spans="1:9">
      <c r="A38" s="2">
        <v>43641</v>
      </c>
      <c r="B38" s="4" t="s">
        <v>33</v>
      </c>
      <c r="C38" s="1">
        <v>1400</v>
      </c>
      <c r="D38" s="1">
        <v>1400</v>
      </c>
      <c r="E38" s="1"/>
      <c r="F38" s="1"/>
      <c r="G38" s="1"/>
      <c r="H38" s="1"/>
      <c r="I38" s="1"/>
    </row>
    <row r="39" spans="1:9">
      <c r="A39" s="2">
        <v>43731</v>
      </c>
      <c r="B39" s="4" t="s">
        <v>17</v>
      </c>
      <c r="C39" s="1">
        <v>600</v>
      </c>
      <c r="D39" s="1">
        <v>600</v>
      </c>
      <c r="E39" s="1"/>
      <c r="F39" s="1"/>
      <c r="G39" s="1"/>
      <c r="H39" s="1"/>
      <c r="I39" s="1"/>
    </row>
    <row r="40" spans="1:9">
      <c r="A40" s="2">
        <v>43732</v>
      </c>
      <c r="B40" s="4" t="s">
        <v>16</v>
      </c>
      <c r="C40" s="1">
        <v>800</v>
      </c>
      <c r="D40" s="1">
        <v>800</v>
      </c>
      <c r="E40" s="1"/>
      <c r="F40" s="1"/>
      <c r="G40" s="1"/>
      <c r="H40" s="1"/>
      <c r="I40" s="1"/>
    </row>
    <row r="41" spans="1:9">
      <c r="A41" s="2">
        <v>43795</v>
      </c>
      <c r="B41" s="4" t="s">
        <v>7</v>
      </c>
      <c r="C41" s="1">
        <v>1000</v>
      </c>
      <c r="D41" s="1">
        <v>1000</v>
      </c>
      <c r="E41" s="1"/>
      <c r="F41" s="1"/>
      <c r="G41" s="1"/>
      <c r="H41" s="1"/>
      <c r="I41" s="1"/>
    </row>
    <row r="42" spans="1:9">
      <c r="A42" s="2">
        <v>43592</v>
      </c>
      <c r="B42" s="4" t="s">
        <v>41</v>
      </c>
      <c r="C42" s="1">
        <v>800</v>
      </c>
      <c r="D42" s="1">
        <v>800</v>
      </c>
      <c r="E42" s="1"/>
      <c r="F42" s="1"/>
      <c r="G42" s="1"/>
      <c r="H42" s="1"/>
      <c r="I42" s="1"/>
    </row>
    <row r="43" spans="1:9">
      <c r="A43" s="2">
        <v>43579</v>
      </c>
      <c r="B43" s="4" t="s">
        <v>43</v>
      </c>
      <c r="C43" s="1">
        <v>1050</v>
      </c>
      <c r="D43" s="1">
        <v>1050</v>
      </c>
      <c r="E43" s="1"/>
      <c r="F43" s="1"/>
      <c r="G43" s="1"/>
      <c r="H43" s="1"/>
      <c r="I43" s="1"/>
    </row>
    <row r="44" spans="1:9">
      <c r="A44" s="2">
        <v>43486</v>
      </c>
      <c r="B44" s="4" t="s">
        <v>67</v>
      </c>
      <c r="C44" s="1">
        <v>2100</v>
      </c>
      <c r="D44" s="1">
        <v>2100</v>
      </c>
      <c r="E44" s="1"/>
      <c r="F44" s="1"/>
      <c r="G44" s="1"/>
      <c r="H44" s="1"/>
      <c r="I44" s="1"/>
    </row>
    <row r="45" spans="1:9">
      <c r="A45" s="2">
        <v>43662</v>
      </c>
      <c r="B45" s="4" t="s">
        <v>30</v>
      </c>
      <c r="C45" s="1">
        <v>1400</v>
      </c>
      <c r="D45" s="1">
        <v>1400</v>
      </c>
      <c r="E45" s="1"/>
      <c r="F45" s="1"/>
      <c r="G45" s="1"/>
      <c r="H45" s="1"/>
      <c r="I45" s="1"/>
    </row>
    <row r="46" spans="1:9">
      <c r="A46" s="2">
        <v>43669</v>
      </c>
      <c r="B46" s="4" t="s">
        <v>28</v>
      </c>
      <c r="C46" s="1">
        <v>1400</v>
      </c>
      <c r="D46" s="1">
        <v>1400</v>
      </c>
      <c r="E46" s="1"/>
      <c r="F46" s="1"/>
      <c r="G46" s="1"/>
      <c r="H46" s="1"/>
      <c r="I46" s="1"/>
    </row>
    <row r="47" spans="1:9">
      <c r="A47" s="2">
        <v>43712</v>
      </c>
      <c r="B47" s="4" t="s">
        <v>19</v>
      </c>
      <c r="C47" s="1">
        <v>1400</v>
      </c>
      <c r="D47" s="1">
        <v>1400</v>
      </c>
      <c r="E47" s="1"/>
      <c r="F47" s="1"/>
      <c r="G47" s="1"/>
      <c r="H47" s="1"/>
      <c r="I47" s="1"/>
    </row>
    <row r="48" spans="1:9">
      <c r="A48" s="2">
        <v>43483</v>
      </c>
      <c r="B48" s="4" t="s">
        <v>68</v>
      </c>
      <c r="C48" s="1">
        <v>1000</v>
      </c>
      <c r="D48" s="1">
        <v>1000</v>
      </c>
      <c r="E48" s="1"/>
      <c r="F48" s="1"/>
      <c r="G48" s="1"/>
      <c r="H48" s="1"/>
      <c r="I48" s="1"/>
    </row>
    <row r="49" spans="1:9">
      <c r="A49" s="2">
        <v>43467</v>
      </c>
      <c r="B49" s="4" t="s">
        <v>75</v>
      </c>
      <c r="C49" s="1">
        <v>3000</v>
      </c>
      <c r="D49" s="1">
        <v>3000</v>
      </c>
      <c r="E49" s="1"/>
      <c r="F49" s="1"/>
      <c r="G49" s="1"/>
      <c r="H49" s="1"/>
      <c r="I49" s="1"/>
    </row>
    <row r="50" spans="1:9">
      <c r="A50" s="2">
        <v>43483</v>
      </c>
      <c r="B50" s="4" t="s">
        <v>69</v>
      </c>
      <c r="C50" s="1">
        <v>5000</v>
      </c>
      <c r="D50" s="1">
        <v>5000</v>
      </c>
      <c r="E50" s="1"/>
      <c r="F50" s="1"/>
      <c r="G50" s="1"/>
      <c r="H50" s="1"/>
      <c r="I50" s="1"/>
    </row>
    <row r="51" spans="1:9">
      <c r="A51" s="2">
        <v>43514</v>
      </c>
      <c r="B51" s="3" t="s">
        <v>59</v>
      </c>
      <c r="C51" s="1">
        <v>-205</v>
      </c>
      <c r="D51" s="1"/>
      <c r="E51" s="1"/>
      <c r="F51" s="1"/>
      <c r="G51" s="1"/>
      <c r="H51" s="1"/>
      <c r="I51" s="1"/>
    </row>
    <row r="52" spans="1:9">
      <c r="A52" s="2">
        <v>43578</v>
      </c>
      <c r="B52" s="3" t="s">
        <v>45</v>
      </c>
      <c r="C52" s="1">
        <v>-400</v>
      </c>
      <c r="D52" s="1"/>
      <c r="E52" s="1">
        <v>-205</v>
      </c>
      <c r="F52" s="1"/>
      <c r="G52" s="1"/>
      <c r="H52" s="1"/>
      <c r="I52" s="1"/>
    </row>
    <row r="53" spans="1:9">
      <c r="A53" s="2">
        <v>43535</v>
      </c>
      <c r="B53" s="3" t="s">
        <v>54</v>
      </c>
      <c r="C53" s="1">
        <v>-1207.25</v>
      </c>
      <c r="D53" s="1"/>
      <c r="E53" s="1">
        <v>-400</v>
      </c>
      <c r="F53" s="1"/>
      <c r="G53" s="1"/>
      <c r="H53" s="1"/>
      <c r="I53" s="1"/>
    </row>
    <row r="54" spans="1:9">
      <c r="A54" s="2">
        <v>43535</v>
      </c>
      <c r="B54" s="3" t="s">
        <v>53</v>
      </c>
      <c r="C54" s="1">
        <v>-542</v>
      </c>
      <c r="D54" s="1"/>
      <c r="E54" s="1">
        <v>-1207.25</v>
      </c>
      <c r="F54" s="1"/>
      <c r="G54" s="1"/>
      <c r="H54" s="1"/>
      <c r="I54" s="1"/>
    </row>
    <row r="55" spans="1:9">
      <c r="A55" s="2">
        <v>43538</v>
      </c>
      <c r="B55" s="3" t="s">
        <v>52</v>
      </c>
      <c r="C55" s="1">
        <v>-2200</v>
      </c>
      <c r="D55" s="1"/>
      <c r="E55" s="1">
        <v>-542</v>
      </c>
      <c r="F55" s="1"/>
      <c r="G55" s="1"/>
      <c r="H55" s="1"/>
      <c r="I55" s="1"/>
    </row>
    <row r="56" spans="1:9">
      <c r="A56" s="2">
        <v>43829</v>
      </c>
      <c r="B56" s="3" t="s">
        <v>2</v>
      </c>
      <c r="C56" s="1">
        <v>-2500</v>
      </c>
      <c r="D56" s="1"/>
      <c r="E56" s="1">
        <v>-2200</v>
      </c>
      <c r="F56" s="1"/>
      <c r="G56" s="1"/>
      <c r="H56" s="1"/>
      <c r="I56" s="1"/>
    </row>
    <row r="57" spans="1:9">
      <c r="A57" s="2">
        <v>43545</v>
      </c>
      <c r="B57" s="3" t="s">
        <v>48</v>
      </c>
      <c r="C57" s="1">
        <v>-600</v>
      </c>
      <c r="D57" s="1"/>
      <c r="E57" s="1">
        <v>-2500</v>
      </c>
      <c r="F57" s="1"/>
      <c r="G57" s="1"/>
      <c r="H57" s="1"/>
      <c r="I57" s="1"/>
    </row>
    <row r="58" spans="1:9">
      <c r="A58" s="2">
        <v>43567</v>
      </c>
      <c r="B58" s="3" t="s">
        <v>47</v>
      </c>
      <c r="C58" s="1">
        <v>-1884.26</v>
      </c>
      <c r="D58" s="1"/>
      <c r="E58" s="1">
        <v>-600</v>
      </c>
      <c r="F58" s="1"/>
      <c r="G58" s="1"/>
      <c r="H58" s="1"/>
      <c r="I58" s="1"/>
    </row>
    <row r="59" spans="1:9">
      <c r="A59" s="2">
        <v>43707</v>
      </c>
      <c r="B59" s="3" t="s">
        <v>21</v>
      </c>
      <c r="C59" s="1">
        <v>-1200</v>
      </c>
      <c r="D59" s="1"/>
      <c r="E59" s="1">
        <v>-1884.26</v>
      </c>
      <c r="F59" s="1"/>
      <c r="G59" s="1"/>
      <c r="H59" s="1"/>
      <c r="I59" s="1"/>
    </row>
    <row r="60" spans="1:9">
      <c r="A60" s="2">
        <v>43595</v>
      </c>
      <c r="B60" s="3" t="s">
        <v>39</v>
      </c>
      <c r="C60" s="1">
        <v>-100</v>
      </c>
      <c r="D60" s="1"/>
      <c r="E60" s="1">
        <v>-1200</v>
      </c>
      <c r="F60" s="1"/>
      <c r="G60" s="1"/>
      <c r="H60" s="1"/>
      <c r="I60" s="1"/>
    </row>
    <row r="61" spans="1:9">
      <c r="A61" s="2">
        <v>43735</v>
      </c>
      <c r="B61" s="3" t="s">
        <v>14</v>
      </c>
      <c r="C61" s="1">
        <v>-4232.8</v>
      </c>
      <c r="D61" s="1"/>
      <c r="E61" s="1">
        <v>-100</v>
      </c>
      <c r="F61" s="1"/>
      <c r="G61" s="1"/>
      <c r="H61" s="1"/>
      <c r="I61" s="1"/>
    </row>
    <row r="62" spans="1:9">
      <c r="A62" s="2">
        <v>43588</v>
      </c>
      <c r="B62" s="3" t="s">
        <v>14</v>
      </c>
      <c r="C62" s="1">
        <v>-478</v>
      </c>
      <c r="D62" s="1"/>
      <c r="E62" s="1">
        <v>-4232.8</v>
      </c>
      <c r="F62" s="1"/>
      <c r="G62" s="1"/>
      <c r="H62" s="1"/>
      <c r="I62" s="1"/>
    </row>
    <row r="63" spans="1:9">
      <c r="A63" s="2">
        <v>43543</v>
      </c>
      <c r="B63" s="3" t="s">
        <v>51</v>
      </c>
      <c r="C63" s="1">
        <v>-2798</v>
      </c>
      <c r="D63" s="1"/>
      <c r="E63" s="1">
        <v>-478</v>
      </c>
      <c r="F63" s="1"/>
      <c r="G63" s="1"/>
      <c r="H63" s="1"/>
      <c r="I63" s="1"/>
    </row>
    <row r="64" spans="1:9">
      <c r="A64" s="2">
        <v>43531</v>
      </c>
      <c r="B64" s="3" t="s">
        <v>56</v>
      </c>
      <c r="C64" s="1">
        <v>-73.5</v>
      </c>
      <c r="D64" s="1"/>
      <c r="E64" s="1">
        <v>-2798</v>
      </c>
      <c r="F64" s="1"/>
      <c r="G64" s="1"/>
      <c r="H64" s="1"/>
      <c r="I64" s="1"/>
    </row>
    <row r="65" spans="1:9">
      <c r="A65" s="2">
        <v>43678</v>
      </c>
      <c r="B65" s="3" t="s">
        <v>26</v>
      </c>
      <c r="C65" s="1">
        <v>-150</v>
      </c>
      <c r="D65" s="1"/>
      <c r="E65" s="1">
        <v>-73.5</v>
      </c>
      <c r="F65" s="1"/>
      <c r="G65" s="1"/>
      <c r="H65" s="1"/>
      <c r="I65" s="1"/>
    </row>
    <row r="66" spans="1:9">
      <c r="A66" s="2">
        <v>43586</v>
      </c>
      <c r="B66" s="3" t="s">
        <v>42</v>
      </c>
      <c r="C66" s="1">
        <v>-450</v>
      </c>
      <c r="D66" s="1"/>
      <c r="E66" s="1">
        <v>-150</v>
      </c>
      <c r="F66" s="1"/>
      <c r="G66" s="1"/>
      <c r="H66" s="1"/>
      <c r="I66" s="1"/>
    </row>
    <row r="67" spans="1:9">
      <c r="A67" s="2">
        <v>43707</v>
      </c>
      <c r="B67" s="3" t="s">
        <v>20</v>
      </c>
      <c r="C67" s="1">
        <v>-1025</v>
      </c>
      <c r="D67" s="1"/>
      <c r="E67" s="1">
        <v>-450</v>
      </c>
      <c r="F67" s="1"/>
      <c r="G67" s="1"/>
      <c r="H67" s="1"/>
      <c r="I67" s="1"/>
    </row>
    <row r="68" spans="1:9">
      <c r="A68" s="2">
        <v>43609</v>
      </c>
      <c r="B68" s="3" t="s">
        <v>38</v>
      </c>
      <c r="C68" s="1">
        <v>-1635</v>
      </c>
      <c r="D68" s="1"/>
      <c r="E68" s="1">
        <v>-1025</v>
      </c>
      <c r="F68" s="1"/>
      <c r="G68" s="1"/>
      <c r="H68" s="1"/>
      <c r="I68" s="1"/>
    </row>
    <row r="69" spans="1:9">
      <c r="A69" s="2">
        <v>43803</v>
      </c>
      <c r="B69" s="5" t="s">
        <v>5</v>
      </c>
      <c r="C69" s="1">
        <v>-79</v>
      </c>
      <c r="D69" s="1"/>
      <c r="E69" s="1">
        <v>-1635</v>
      </c>
      <c r="F69" s="1">
        <v>-79</v>
      </c>
      <c r="G69" s="1"/>
      <c r="H69" s="1"/>
      <c r="I69" s="1"/>
    </row>
    <row r="70" spans="1:9">
      <c r="A70" s="2">
        <v>43773</v>
      </c>
      <c r="B70" s="5" t="s">
        <v>5</v>
      </c>
      <c r="C70" s="1">
        <v>-79</v>
      </c>
      <c r="D70" s="1"/>
      <c r="E70" s="1"/>
      <c r="F70" s="1">
        <v>-79</v>
      </c>
      <c r="G70" s="1"/>
      <c r="H70" s="1"/>
      <c r="I70" s="1"/>
    </row>
    <row r="71" spans="1:9">
      <c r="A71" s="2">
        <v>43742</v>
      </c>
      <c r="B71" s="5" t="s">
        <v>5</v>
      </c>
      <c r="C71" s="1">
        <v>-79</v>
      </c>
      <c r="D71" s="1"/>
      <c r="E71" s="1"/>
      <c r="F71" s="1">
        <v>-79</v>
      </c>
      <c r="G71" s="1"/>
      <c r="H71" s="1"/>
      <c r="I71" s="1"/>
    </row>
    <row r="72" spans="1:9">
      <c r="A72" s="2">
        <v>43712</v>
      </c>
      <c r="B72" s="5"/>
      <c r="C72" s="1">
        <v>-79</v>
      </c>
      <c r="D72" s="1"/>
      <c r="E72" s="1"/>
      <c r="F72" s="1">
        <v>-79</v>
      </c>
      <c r="G72" s="1"/>
      <c r="H72" s="1"/>
      <c r="I72" s="1"/>
    </row>
    <row r="73" spans="1:9">
      <c r="A73" s="2">
        <v>43683</v>
      </c>
      <c r="B73" s="5" t="s">
        <v>5</v>
      </c>
      <c r="C73" s="1">
        <v>-79</v>
      </c>
      <c r="D73" s="1"/>
      <c r="E73" s="1"/>
      <c r="F73" s="1">
        <v>-79</v>
      </c>
      <c r="G73" s="1"/>
      <c r="H73" s="1"/>
      <c r="I73" s="1"/>
    </row>
    <row r="74" spans="1:9">
      <c r="A74" s="2">
        <v>43591</v>
      </c>
      <c r="B74" s="5" t="s">
        <v>5</v>
      </c>
      <c r="C74" s="1">
        <v>-79</v>
      </c>
      <c r="D74" s="1"/>
      <c r="E74" s="1"/>
      <c r="F74" s="1">
        <v>-79</v>
      </c>
      <c r="G74" s="1"/>
      <c r="H74" s="1"/>
      <c r="I74" s="1"/>
    </row>
    <row r="75" spans="1:9">
      <c r="A75" s="2">
        <v>43560</v>
      </c>
      <c r="B75" s="5" t="s">
        <v>5</v>
      </c>
      <c r="C75" s="1">
        <v>-79</v>
      </c>
      <c r="D75" s="1"/>
      <c r="E75" s="1"/>
      <c r="F75" s="1">
        <v>-79</v>
      </c>
      <c r="G75" s="1"/>
      <c r="H75" s="1"/>
      <c r="I75" s="1"/>
    </row>
    <row r="76" spans="1:9">
      <c r="A76" s="2">
        <v>43529</v>
      </c>
      <c r="B76" s="5" t="s">
        <v>5</v>
      </c>
      <c r="C76" s="1">
        <v>-79</v>
      </c>
      <c r="D76" s="1"/>
      <c r="E76" s="1"/>
      <c r="F76" s="1">
        <v>-79</v>
      </c>
      <c r="G76" s="1"/>
      <c r="H76" s="1"/>
      <c r="I76" s="1"/>
    </row>
    <row r="77" spans="1:9">
      <c r="A77" s="2">
        <v>43469</v>
      </c>
      <c r="B77" s="5" t="s">
        <v>5</v>
      </c>
      <c r="C77" s="1">
        <v>-79</v>
      </c>
      <c r="D77" s="1"/>
      <c r="E77" s="1"/>
      <c r="F77" s="1">
        <v>-79</v>
      </c>
      <c r="G77" s="1"/>
      <c r="H77" s="1"/>
      <c r="I77" s="1"/>
    </row>
    <row r="78" spans="1:9">
      <c r="A78" s="2">
        <v>43510</v>
      </c>
      <c r="B78" s="5" t="s">
        <v>60</v>
      </c>
      <c r="C78" s="1">
        <v>-79</v>
      </c>
      <c r="D78" s="1"/>
      <c r="E78" s="1"/>
      <c r="F78" s="1">
        <v>-79</v>
      </c>
      <c r="G78" s="1"/>
      <c r="H78" s="1"/>
      <c r="I78" s="1"/>
    </row>
    <row r="79" spans="1:9">
      <c r="A79" s="2">
        <v>43651</v>
      </c>
      <c r="B79" s="5" t="s">
        <v>31</v>
      </c>
      <c r="C79" s="1">
        <v>-79</v>
      </c>
      <c r="D79" s="1"/>
      <c r="E79" s="1"/>
      <c r="F79" s="1">
        <v>-79</v>
      </c>
      <c r="G79" s="1"/>
      <c r="H79" s="1"/>
      <c r="I79" s="1"/>
    </row>
    <row r="80" spans="1:9">
      <c r="A80" s="2">
        <v>43620</v>
      </c>
      <c r="B80" s="5" t="s">
        <v>35</v>
      </c>
      <c r="C80" s="1">
        <v>-650.07000000000005</v>
      </c>
      <c r="D80" s="1"/>
      <c r="E80" s="1"/>
      <c r="F80" s="1">
        <v>-650.07000000000005</v>
      </c>
      <c r="G80" s="1"/>
      <c r="H80" s="1"/>
      <c r="I80" s="1"/>
    </row>
    <row r="81" spans="1:10">
      <c r="A81" s="2">
        <v>43678</v>
      </c>
      <c r="B81" s="5" t="s">
        <v>6</v>
      </c>
      <c r="C81" s="1">
        <v>-597</v>
      </c>
      <c r="D81" s="1"/>
      <c r="E81" s="1"/>
      <c r="F81" s="1">
        <v>-597</v>
      </c>
      <c r="G81" s="1"/>
      <c r="H81" s="1"/>
      <c r="I81" s="1"/>
    </row>
    <row r="82" spans="1:10">
      <c r="A82" s="2">
        <v>43801</v>
      </c>
      <c r="B82" s="5" t="s">
        <v>6</v>
      </c>
      <c r="C82" s="1">
        <v>-199</v>
      </c>
      <c r="D82" s="1"/>
      <c r="E82" s="1"/>
      <c r="F82" s="1">
        <v>-199</v>
      </c>
      <c r="G82" s="1"/>
      <c r="H82" s="1"/>
      <c r="I82" s="1"/>
    </row>
    <row r="83" spans="1:10">
      <c r="A83" s="2">
        <v>43770</v>
      </c>
      <c r="B83" s="5" t="s">
        <v>6</v>
      </c>
      <c r="C83" s="1">
        <v>-199</v>
      </c>
      <c r="D83" s="1"/>
      <c r="E83" s="1"/>
      <c r="F83" s="1">
        <v>-199</v>
      </c>
      <c r="G83" s="1"/>
      <c r="H83" s="1"/>
      <c r="I83" s="1"/>
    </row>
    <row r="84" spans="1:10">
      <c r="A84" s="2">
        <v>43467</v>
      </c>
      <c r="B84" s="5" t="s">
        <v>74</v>
      </c>
      <c r="C84" s="1">
        <v>-675</v>
      </c>
      <c r="D84" s="1"/>
      <c r="E84" s="1"/>
      <c r="F84" s="1">
        <v>-675</v>
      </c>
      <c r="G84" s="1"/>
      <c r="H84" s="1"/>
      <c r="I84" s="1"/>
    </row>
    <row r="85" spans="1:10">
      <c r="A85" s="2">
        <v>43500</v>
      </c>
      <c r="B85" s="7" t="s">
        <v>62</v>
      </c>
      <c r="C85" s="1">
        <v>-2712.8</v>
      </c>
      <c r="D85" s="1"/>
      <c r="E85" s="1"/>
      <c r="G85" s="1">
        <v>-2712.8</v>
      </c>
      <c r="H85" s="1"/>
      <c r="I85" s="1"/>
    </row>
    <row r="86" spans="1:10">
      <c r="A86" s="2">
        <v>43500</v>
      </c>
      <c r="B86" s="7" t="s">
        <v>63</v>
      </c>
      <c r="C86" s="1">
        <v>-828</v>
      </c>
      <c r="D86" s="1"/>
      <c r="E86" s="1"/>
      <c r="F86" s="1"/>
      <c r="G86" s="1">
        <v>-828</v>
      </c>
      <c r="H86" s="1"/>
      <c r="I86" s="1"/>
    </row>
    <row r="87" spans="1:10">
      <c r="A87" s="2">
        <v>43504</v>
      </c>
      <c r="B87" s="10" t="s">
        <v>9</v>
      </c>
      <c r="C87" s="1">
        <v>-1175.58</v>
      </c>
      <c r="D87" s="1"/>
      <c r="E87" s="1"/>
      <c r="F87" s="1"/>
      <c r="G87" s="1"/>
      <c r="H87" s="1">
        <v>-1175.58</v>
      </c>
      <c r="I87" s="1"/>
    </row>
    <row r="88" spans="1:10">
      <c r="A88" s="2">
        <v>43777</v>
      </c>
      <c r="B88" s="10" t="s">
        <v>9</v>
      </c>
      <c r="C88" s="1">
        <v>-1070.9000000000001</v>
      </c>
      <c r="D88" s="1"/>
      <c r="E88" s="1"/>
      <c r="F88" s="1"/>
      <c r="G88" s="1"/>
      <c r="H88" s="1">
        <v>-1070.9000000000001</v>
      </c>
      <c r="I88" s="1"/>
    </row>
    <row r="89" spans="1:10">
      <c r="A89" s="2">
        <v>43685</v>
      </c>
      <c r="B89" s="10" t="s">
        <v>9</v>
      </c>
      <c r="C89" s="1">
        <v>-1070.9000000000001</v>
      </c>
      <c r="D89" s="1"/>
      <c r="E89" s="1"/>
      <c r="F89" s="1"/>
      <c r="G89" s="1"/>
      <c r="H89" s="1">
        <v>-1070.9000000000001</v>
      </c>
      <c r="I89" s="1"/>
    </row>
    <row r="90" spans="1:10">
      <c r="A90" s="2">
        <v>43593</v>
      </c>
      <c r="B90" s="10" t="s">
        <v>9</v>
      </c>
      <c r="C90" s="1">
        <v>-1070.9000000000001</v>
      </c>
      <c r="D90" s="1"/>
      <c r="E90" s="1"/>
      <c r="F90" s="1"/>
      <c r="G90" s="1"/>
      <c r="H90" s="1">
        <v>-1070.9000000000001</v>
      </c>
      <c r="I90" s="1"/>
    </row>
    <row r="91" spans="1:10">
      <c r="A91" s="2">
        <v>43559</v>
      </c>
      <c r="B91" s="6" t="s">
        <v>12</v>
      </c>
      <c r="C91" s="1">
        <v>-2879.6</v>
      </c>
      <c r="D91" s="1"/>
      <c r="E91" s="1"/>
      <c r="F91" s="1"/>
      <c r="G91" s="1"/>
      <c r="H91" s="1"/>
      <c r="I91" s="1">
        <v>-2879.6</v>
      </c>
    </row>
    <row r="92" spans="1:10">
      <c r="A92" s="2">
        <v>43467</v>
      </c>
      <c r="B92" s="6" t="s">
        <v>12</v>
      </c>
      <c r="C92" s="1">
        <v>-2612</v>
      </c>
      <c r="D92" s="1"/>
      <c r="E92" s="1"/>
      <c r="F92" s="1"/>
      <c r="G92" s="1"/>
      <c r="H92" s="1"/>
      <c r="I92" s="1">
        <v>-2612</v>
      </c>
    </row>
    <row r="93" spans="1:10">
      <c r="A93" s="2">
        <v>43742</v>
      </c>
      <c r="B93" s="6" t="s">
        <v>12</v>
      </c>
      <c r="C93" s="1">
        <v>-2129.41</v>
      </c>
      <c r="D93" s="1"/>
      <c r="E93" s="1"/>
      <c r="F93" s="1"/>
      <c r="G93" s="1"/>
      <c r="H93" s="1"/>
      <c r="I93" s="1">
        <v>-2129.41</v>
      </c>
    </row>
    <row r="94" spans="1:10">
      <c r="A94" s="2">
        <v>43649</v>
      </c>
      <c r="B94" s="6" t="s">
        <v>12</v>
      </c>
      <c r="C94" s="1">
        <v>-1622.79</v>
      </c>
      <c r="D94" s="1"/>
      <c r="E94" s="1"/>
      <c r="F94" s="1"/>
      <c r="G94" s="1"/>
      <c r="H94" s="1"/>
      <c r="I94" s="1">
        <v>-1622.79</v>
      </c>
    </row>
    <row r="95" spans="1:10">
      <c r="A95" s="2">
        <v>43516</v>
      </c>
      <c r="B95" s="9" t="s">
        <v>24</v>
      </c>
      <c r="C95" s="1">
        <v>-4313.2</v>
      </c>
      <c r="D95" s="1"/>
      <c r="E95" s="1"/>
      <c r="F95" s="1"/>
      <c r="G95" s="1"/>
      <c r="H95" s="1"/>
      <c r="I95" s="1"/>
      <c r="J95" s="1">
        <v>-4313.2</v>
      </c>
    </row>
    <row r="96" spans="1:10">
      <c r="A96" s="2">
        <v>43697</v>
      </c>
      <c r="B96" s="9" t="s">
        <v>24</v>
      </c>
      <c r="C96" s="1">
        <v>-4313.1899999999996</v>
      </c>
      <c r="D96" s="1"/>
      <c r="E96" s="1"/>
      <c r="F96" s="1"/>
      <c r="G96" s="1"/>
      <c r="H96" s="1"/>
      <c r="I96" s="1"/>
      <c r="J96" s="1">
        <v>-4313.1899999999996</v>
      </c>
    </row>
    <row r="97" spans="2:10">
      <c r="E97" s="1"/>
      <c r="F97" s="1"/>
    </row>
    <row r="98" spans="2:10">
      <c r="C98" s="1">
        <f>SUM(C2:C97)</f>
        <v>20427.239999999987</v>
      </c>
      <c r="D98" s="1">
        <f t="shared" ref="D98:J98" si="0">SUM(D2:D97)</f>
        <v>71096.39</v>
      </c>
      <c r="E98" s="1">
        <f t="shared" si="0"/>
        <v>-21680.81</v>
      </c>
      <c r="F98" s="1">
        <f t="shared" si="0"/>
        <v>-3189.07</v>
      </c>
      <c r="G98" s="1">
        <f t="shared" si="0"/>
        <v>-3540.8</v>
      </c>
      <c r="H98" s="1">
        <f t="shared" si="0"/>
        <v>-4388.2800000000007</v>
      </c>
      <c r="I98" s="1">
        <f t="shared" si="0"/>
        <v>-9243.7999999999993</v>
      </c>
      <c r="J98" s="1">
        <f t="shared" si="0"/>
        <v>-8626.39</v>
      </c>
    </row>
    <row r="100" spans="2:10">
      <c r="J100" s="1">
        <f>SUM(E98:J98)</f>
        <v>-50669.149999999994</v>
      </c>
    </row>
    <row r="101" spans="2:10">
      <c r="B101" t="s">
        <v>77</v>
      </c>
      <c r="C101">
        <v>9380.7999999999993</v>
      </c>
      <c r="D101" s="1"/>
    </row>
    <row r="102" spans="2:10">
      <c r="B102" t="s">
        <v>78</v>
      </c>
      <c r="C102" s="1">
        <f>SUM(C98:C101)</f>
        <v>29808.039999999986</v>
      </c>
    </row>
    <row r="104" spans="2:10">
      <c r="B104" t="s">
        <v>79</v>
      </c>
      <c r="C104" s="1">
        <f>J100</f>
        <v>-50669.149999999994</v>
      </c>
    </row>
    <row r="105" spans="2:10">
      <c r="B105" t="s">
        <v>80</v>
      </c>
      <c r="C105" s="1">
        <f>D98</f>
        <v>71096.39</v>
      </c>
    </row>
    <row r="107" spans="2:10">
      <c r="B107" t="s">
        <v>81</v>
      </c>
      <c r="C107" s="11">
        <f>C105+C104</f>
        <v>20427.240000000005</v>
      </c>
    </row>
    <row r="108" spans="2:10">
      <c r="B108" t="s">
        <v>82</v>
      </c>
      <c r="C108" s="11">
        <v>6000</v>
      </c>
    </row>
    <row r="110" spans="2:10">
      <c r="B110" t="s">
        <v>83</v>
      </c>
      <c r="C110" s="11">
        <f>C107-C108</f>
        <v>14427.240000000005</v>
      </c>
    </row>
  </sheetData>
  <sortState ref="A1:I95">
    <sortCondition sortBy="cellColor" ref="B1:B95" dxfId="1"/>
  </sortState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6" workbookViewId="0">
      <selection activeCell="A39" sqref="A39"/>
    </sheetView>
  </sheetViews>
  <sheetFormatPr defaultRowHeight="15"/>
  <cols>
    <col min="1" max="1" width="37.85546875" customWidth="1"/>
    <col min="5" max="5" width="14.42578125" customWidth="1"/>
    <col min="6" max="6" width="12.140625" customWidth="1"/>
    <col min="7" max="7" width="9.140625" style="15"/>
    <col min="257" max="257" width="37.85546875" customWidth="1"/>
    <col min="261" max="261" width="14.42578125" customWidth="1"/>
    <col min="262" max="262" width="12.140625" customWidth="1"/>
    <col min="513" max="513" width="37.85546875" customWidth="1"/>
    <col min="517" max="517" width="14.42578125" customWidth="1"/>
    <col min="518" max="518" width="12.140625" customWidth="1"/>
    <col min="769" max="769" width="37.85546875" customWidth="1"/>
    <col min="773" max="773" width="14.42578125" customWidth="1"/>
    <col min="774" max="774" width="12.140625" customWidth="1"/>
    <col min="1025" max="1025" width="37.85546875" customWidth="1"/>
    <col min="1029" max="1029" width="14.42578125" customWidth="1"/>
    <col min="1030" max="1030" width="12.140625" customWidth="1"/>
    <col min="1281" max="1281" width="37.85546875" customWidth="1"/>
    <col min="1285" max="1285" width="14.42578125" customWidth="1"/>
    <col min="1286" max="1286" width="12.140625" customWidth="1"/>
    <col min="1537" max="1537" width="37.85546875" customWidth="1"/>
    <col min="1541" max="1541" width="14.42578125" customWidth="1"/>
    <col min="1542" max="1542" width="12.140625" customWidth="1"/>
    <col min="1793" max="1793" width="37.85546875" customWidth="1"/>
    <col min="1797" max="1797" width="14.42578125" customWidth="1"/>
    <col min="1798" max="1798" width="12.140625" customWidth="1"/>
    <col min="2049" max="2049" width="37.85546875" customWidth="1"/>
    <col min="2053" max="2053" width="14.42578125" customWidth="1"/>
    <col min="2054" max="2054" width="12.140625" customWidth="1"/>
    <col min="2305" max="2305" width="37.85546875" customWidth="1"/>
    <col min="2309" max="2309" width="14.42578125" customWidth="1"/>
    <col min="2310" max="2310" width="12.140625" customWidth="1"/>
    <col min="2561" max="2561" width="37.85546875" customWidth="1"/>
    <col min="2565" max="2565" width="14.42578125" customWidth="1"/>
    <col min="2566" max="2566" width="12.140625" customWidth="1"/>
    <col min="2817" max="2817" width="37.85546875" customWidth="1"/>
    <col min="2821" max="2821" width="14.42578125" customWidth="1"/>
    <col min="2822" max="2822" width="12.140625" customWidth="1"/>
    <col min="3073" max="3073" width="37.85546875" customWidth="1"/>
    <col min="3077" max="3077" width="14.42578125" customWidth="1"/>
    <col min="3078" max="3078" width="12.140625" customWidth="1"/>
    <col min="3329" max="3329" width="37.85546875" customWidth="1"/>
    <col min="3333" max="3333" width="14.42578125" customWidth="1"/>
    <col min="3334" max="3334" width="12.140625" customWidth="1"/>
    <col min="3585" max="3585" width="37.85546875" customWidth="1"/>
    <col min="3589" max="3589" width="14.42578125" customWidth="1"/>
    <col min="3590" max="3590" width="12.140625" customWidth="1"/>
    <col min="3841" max="3841" width="37.85546875" customWidth="1"/>
    <col min="3845" max="3845" width="14.42578125" customWidth="1"/>
    <col min="3846" max="3846" width="12.140625" customWidth="1"/>
    <col min="4097" max="4097" width="37.85546875" customWidth="1"/>
    <col min="4101" max="4101" width="14.42578125" customWidth="1"/>
    <col min="4102" max="4102" width="12.140625" customWidth="1"/>
    <col min="4353" max="4353" width="37.85546875" customWidth="1"/>
    <col min="4357" max="4357" width="14.42578125" customWidth="1"/>
    <col min="4358" max="4358" width="12.140625" customWidth="1"/>
    <col min="4609" max="4609" width="37.85546875" customWidth="1"/>
    <col min="4613" max="4613" width="14.42578125" customWidth="1"/>
    <col min="4614" max="4614" width="12.140625" customWidth="1"/>
    <col min="4865" max="4865" width="37.85546875" customWidth="1"/>
    <col min="4869" max="4869" width="14.42578125" customWidth="1"/>
    <col min="4870" max="4870" width="12.140625" customWidth="1"/>
    <col min="5121" max="5121" width="37.85546875" customWidth="1"/>
    <col min="5125" max="5125" width="14.42578125" customWidth="1"/>
    <col min="5126" max="5126" width="12.140625" customWidth="1"/>
    <col min="5377" max="5377" width="37.85546875" customWidth="1"/>
    <col min="5381" max="5381" width="14.42578125" customWidth="1"/>
    <col min="5382" max="5382" width="12.140625" customWidth="1"/>
    <col min="5633" max="5633" width="37.85546875" customWidth="1"/>
    <col min="5637" max="5637" width="14.42578125" customWidth="1"/>
    <col min="5638" max="5638" width="12.140625" customWidth="1"/>
    <col min="5889" max="5889" width="37.85546875" customWidth="1"/>
    <col min="5893" max="5893" width="14.42578125" customWidth="1"/>
    <col min="5894" max="5894" width="12.140625" customWidth="1"/>
    <col min="6145" max="6145" width="37.85546875" customWidth="1"/>
    <col min="6149" max="6149" width="14.42578125" customWidth="1"/>
    <col min="6150" max="6150" width="12.140625" customWidth="1"/>
    <col min="6401" max="6401" width="37.85546875" customWidth="1"/>
    <col min="6405" max="6405" width="14.42578125" customWidth="1"/>
    <col min="6406" max="6406" width="12.140625" customWidth="1"/>
    <col min="6657" max="6657" width="37.85546875" customWidth="1"/>
    <col min="6661" max="6661" width="14.42578125" customWidth="1"/>
    <col min="6662" max="6662" width="12.140625" customWidth="1"/>
    <col min="6913" max="6913" width="37.85546875" customWidth="1"/>
    <col min="6917" max="6917" width="14.42578125" customWidth="1"/>
    <col min="6918" max="6918" width="12.140625" customWidth="1"/>
    <col min="7169" max="7169" width="37.85546875" customWidth="1"/>
    <col min="7173" max="7173" width="14.42578125" customWidth="1"/>
    <col min="7174" max="7174" width="12.140625" customWidth="1"/>
    <col min="7425" max="7425" width="37.85546875" customWidth="1"/>
    <col min="7429" max="7429" width="14.42578125" customWidth="1"/>
    <col min="7430" max="7430" width="12.140625" customWidth="1"/>
    <col min="7681" max="7681" width="37.85546875" customWidth="1"/>
    <col min="7685" max="7685" width="14.42578125" customWidth="1"/>
    <col min="7686" max="7686" width="12.140625" customWidth="1"/>
    <col min="7937" max="7937" width="37.85546875" customWidth="1"/>
    <col min="7941" max="7941" width="14.42578125" customWidth="1"/>
    <col min="7942" max="7942" width="12.140625" customWidth="1"/>
    <col min="8193" max="8193" width="37.85546875" customWidth="1"/>
    <col min="8197" max="8197" width="14.42578125" customWidth="1"/>
    <col min="8198" max="8198" width="12.140625" customWidth="1"/>
    <col min="8449" max="8449" width="37.85546875" customWidth="1"/>
    <col min="8453" max="8453" width="14.42578125" customWidth="1"/>
    <col min="8454" max="8454" width="12.140625" customWidth="1"/>
    <col min="8705" max="8705" width="37.85546875" customWidth="1"/>
    <col min="8709" max="8709" width="14.42578125" customWidth="1"/>
    <col min="8710" max="8710" width="12.140625" customWidth="1"/>
    <col min="8961" max="8961" width="37.85546875" customWidth="1"/>
    <col min="8965" max="8965" width="14.42578125" customWidth="1"/>
    <col min="8966" max="8966" width="12.140625" customWidth="1"/>
    <col min="9217" max="9217" width="37.85546875" customWidth="1"/>
    <col min="9221" max="9221" width="14.42578125" customWidth="1"/>
    <col min="9222" max="9222" width="12.140625" customWidth="1"/>
    <col min="9473" max="9473" width="37.85546875" customWidth="1"/>
    <col min="9477" max="9477" width="14.42578125" customWidth="1"/>
    <col min="9478" max="9478" width="12.140625" customWidth="1"/>
    <col min="9729" max="9729" width="37.85546875" customWidth="1"/>
    <col min="9733" max="9733" width="14.42578125" customWidth="1"/>
    <col min="9734" max="9734" width="12.140625" customWidth="1"/>
    <col min="9985" max="9985" width="37.85546875" customWidth="1"/>
    <col min="9989" max="9989" width="14.42578125" customWidth="1"/>
    <col min="9990" max="9990" width="12.140625" customWidth="1"/>
    <col min="10241" max="10241" width="37.85546875" customWidth="1"/>
    <col min="10245" max="10245" width="14.42578125" customWidth="1"/>
    <col min="10246" max="10246" width="12.140625" customWidth="1"/>
    <col min="10497" max="10497" width="37.85546875" customWidth="1"/>
    <col min="10501" max="10501" width="14.42578125" customWidth="1"/>
    <col min="10502" max="10502" width="12.140625" customWidth="1"/>
    <col min="10753" max="10753" width="37.85546875" customWidth="1"/>
    <col min="10757" max="10757" width="14.42578125" customWidth="1"/>
    <col min="10758" max="10758" width="12.140625" customWidth="1"/>
    <col min="11009" max="11009" width="37.85546875" customWidth="1"/>
    <col min="11013" max="11013" width="14.42578125" customWidth="1"/>
    <col min="11014" max="11014" width="12.140625" customWidth="1"/>
    <col min="11265" max="11265" width="37.85546875" customWidth="1"/>
    <col min="11269" max="11269" width="14.42578125" customWidth="1"/>
    <col min="11270" max="11270" width="12.140625" customWidth="1"/>
    <col min="11521" max="11521" width="37.85546875" customWidth="1"/>
    <col min="11525" max="11525" width="14.42578125" customWidth="1"/>
    <col min="11526" max="11526" width="12.140625" customWidth="1"/>
    <col min="11777" max="11777" width="37.85546875" customWidth="1"/>
    <col min="11781" max="11781" width="14.42578125" customWidth="1"/>
    <col min="11782" max="11782" width="12.140625" customWidth="1"/>
    <col min="12033" max="12033" width="37.85546875" customWidth="1"/>
    <col min="12037" max="12037" width="14.42578125" customWidth="1"/>
    <col min="12038" max="12038" width="12.140625" customWidth="1"/>
    <col min="12289" max="12289" width="37.85546875" customWidth="1"/>
    <col min="12293" max="12293" width="14.42578125" customWidth="1"/>
    <col min="12294" max="12294" width="12.140625" customWidth="1"/>
    <col min="12545" max="12545" width="37.85546875" customWidth="1"/>
    <col min="12549" max="12549" width="14.42578125" customWidth="1"/>
    <col min="12550" max="12550" width="12.140625" customWidth="1"/>
    <col min="12801" max="12801" width="37.85546875" customWidth="1"/>
    <col min="12805" max="12805" width="14.42578125" customWidth="1"/>
    <col min="12806" max="12806" width="12.140625" customWidth="1"/>
    <col min="13057" max="13057" width="37.85546875" customWidth="1"/>
    <col min="13061" max="13061" width="14.42578125" customWidth="1"/>
    <col min="13062" max="13062" width="12.140625" customWidth="1"/>
    <col min="13313" max="13313" width="37.85546875" customWidth="1"/>
    <col min="13317" max="13317" width="14.42578125" customWidth="1"/>
    <col min="13318" max="13318" width="12.140625" customWidth="1"/>
    <col min="13569" max="13569" width="37.85546875" customWidth="1"/>
    <col min="13573" max="13573" width="14.42578125" customWidth="1"/>
    <col min="13574" max="13574" width="12.140625" customWidth="1"/>
    <col min="13825" max="13825" width="37.85546875" customWidth="1"/>
    <col min="13829" max="13829" width="14.42578125" customWidth="1"/>
    <col min="13830" max="13830" width="12.140625" customWidth="1"/>
    <col min="14081" max="14081" width="37.85546875" customWidth="1"/>
    <col min="14085" max="14085" width="14.42578125" customWidth="1"/>
    <col min="14086" max="14086" width="12.140625" customWidth="1"/>
    <col min="14337" max="14337" width="37.85546875" customWidth="1"/>
    <col min="14341" max="14341" width="14.42578125" customWidth="1"/>
    <col min="14342" max="14342" width="12.140625" customWidth="1"/>
    <col min="14593" max="14593" width="37.85546875" customWidth="1"/>
    <col min="14597" max="14597" width="14.42578125" customWidth="1"/>
    <col min="14598" max="14598" width="12.140625" customWidth="1"/>
    <col min="14849" max="14849" width="37.85546875" customWidth="1"/>
    <col min="14853" max="14853" width="14.42578125" customWidth="1"/>
    <col min="14854" max="14854" width="12.140625" customWidth="1"/>
    <col min="15105" max="15105" width="37.85546875" customWidth="1"/>
    <col min="15109" max="15109" width="14.42578125" customWidth="1"/>
    <col min="15110" max="15110" width="12.140625" customWidth="1"/>
    <col min="15361" max="15361" width="37.85546875" customWidth="1"/>
    <col min="15365" max="15365" width="14.42578125" customWidth="1"/>
    <col min="15366" max="15366" width="12.140625" customWidth="1"/>
    <col min="15617" max="15617" width="37.85546875" customWidth="1"/>
    <col min="15621" max="15621" width="14.42578125" customWidth="1"/>
    <col min="15622" max="15622" width="12.140625" customWidth="1"/>
    <col min="15873" max="15873" width="37.85546875" customWidth="1"/>
    <col min="15877" max="15877" width="14.42578125" customWidth="1"/>
    <col min="15878" max="15878" width="12.140625" customWidth="1"/>
    <col min="16129" max="16129" width="37.85546875" customWidth="1"/>
    <col min="16133" max="16133" width="14.42578125" customWidth="1"/>
    <col min="16134" max="16134" width="12.140625" customWidth="1"/>
  </cols>
  <sheetData>
    <row r="1" spans="1:8">
      <c r="A1" s="1"/>
    </row>
    <row r="2" spans="1:8">
      <c r="A2" s="1"/>
      <c r="C2" t="s">
        <v>91</v>
      </c>
    </row>
    <row r="3" spans="1:8">
      <c r="A3" s="1"/>
      <c r="B3">
        <v>2015</v>
      </c>
      <c r="C3">
        <v>2016</v>
      </c>
      <c r="D3">
        <v>2017</v>
      </c>
      <c r="E3">
        <v>2018</v>
      </c>
      <c r="F3">
        <v>2019</v>
      </c>
      <c r="G3" s="15">
        <v>2020</v>
      </c>
      <c r="H3" s="16" t="s">
        <v>92</v>
      </c>
    </row>
    <row r="4" spans="1:8">
      <c r="A4" s="17" t="s">
        <v>93</v>
      </c>
      <c r="B4" s="18"/>
      <c r="C4" s="18"/>
      <c r="H4" s="16"/>
    </row>
    <row r="5" spans="1:8">
      <c r="A5" t="s">
        <v>74</v>
      </c>
      <c r="B5" s="18">
        <v>1600</v>
      </c>
      <c r="C5" s="18">
        <v>1600</v>
      </c>
      <c r="D5">
        <v>2000</v>
      </c>
      <c r="E5">
        <v>2200</v>
      </c>
      <c r="F5">
        <v>2300</v>
      </c>
      <c r="G5" s="15">
        <v>700</v>
      </c>
      <c r="H5" s="16">
        <v>700</v>
      </c>
    </row>
    <row r="6" spans="1:8">
      <c r="A6" t="s">
        <v>9</v>
      </c>
      <c r="B6" s="18">
        <v>3050</v>
      </c>
      <c r="C6" s="18">
        <v>3500</v>
      </c>
      <c r="D6">
        <v>3500</v>
      </c>
      <c r="E6">
        <v>4000</v>
      </c>
      <c r="F6">
        <v>4200</v>
      </c>
      <c r="G6" s="15">
        <v>4400</v>
      </c>
      <c r="H6" s="16">
        <v>4400</v>
      </c>
    </row>
    <row r="7" spans="1:8">
      <c r="A7" t="s">
        <v>94</v>
      </c>
      <c r="B7" s="18">
        <v>6843</v>
      </c>
      <c r="C7" s="18">
        <v>7000</v>
      </c>
      <c r="D7">
        <v>10000</v>
      </c>
      <c r="E7">
        <v>10000</v>
      </c>
      <c r="F7">
        <v>12000</v>
      </c>
      <c r="G7" s="15">
        <v>13000</v>
      </c>
      <c r="H7" s="16">
        <v>13000</v>
      </c>
    </row>
    <row r="8" spans="1:8">
      <c r="A8" t="s">
        <v>24</v>
      </c>
      <c r="B8" s="18">
        <v>7711</v>
      </c>
      <c r="C8" s="18">
        <v>8000</v>
      </c>
      <c r="D8">
        <v>8000</v>
      </c>
      <c r="E8">
        <v>8000</v>
      </c>
      <c r="F8">
        <v>8700</v>
      </c>
      <c r="G8" s="15">
        <v>8800</v>
      </c>
      <c r="H8" s="16">
        <v>8800</v>
      </c>
    </row>
    <row r="9" spans="1:8">
      <c r="A9" t="s">
        <v>95</v>
      </c>
      <c r="B9" s="18">
        <v>4500</v>
      </c>
      <c r="C9" s="18">
        <v>4700</v>
      </c>
      <c r="D9">
        <v>4800</v>
      </c>
      <c r="E9">
        <v>2700</v>
      </c>
      <c r="F9">
        <v>2800</v>
      </c>
      <c r="G9" s="15">
        <v>4000</v>
      </c>
      <c r="H9" s="16">
        <v>4000</v>
      </c>
    </row>
    <row r="10" spans="1:8">
      <c r="A10" t="s">
        <v>96</v>
      </c>
      <c r="B10" s="18">
        <v>600</v>
      </c>
      <c r="C10" s="18">
        <v>800</v>
      </c>
      <c r="D10">
        <v>1000</v>
      </c>
      <c r="E10">
        <v>800</v>
      </c>
      <c r="F10">
        <v>1100</v>
      </c>
      <c r="G10" s="15">
        <v>2500</v>
      </c>
      <c r="H10" s="16">
        <v>2500</v>
      </c>
    </row>
    <row r="11" spans="1:8">
      <c r="A11" t="s">
        <v>47</v>
      </c>
      <c r="B11" s="18">
        <v>1850</v>
      </c>
      <c r="C11" s="18">
        <v>2000</v>
      </c>
      <c r="D11">
        <v>2000</v>
      </c>
      <c r="E11">
        <v>2000</v>
      </c>
      <c r="F11">
        <v>2000</v>
      </c>
      <c r="G11" s="15">
        <v>2000</v>
      </c>
      <c r="H11" s="16">
        <v>2000</v>
      </c>
    </row>
    <row r="12" spans="1:8">
      <c r="A12" t="s">
        <v>97</v>
      </c>
      <c r="B12" s="18">
        <v>1000</v>
      </c>
      <c r="C12" s="18">
        <v>1500</v>
      </c>
      <c r="D12">
        <v>1000</v>
      </c>
      <c r="E12">
        <v>1000</v>
      </c>
      <c r="F12">
        <v>1000</v>
      </c>
      <c r="G12" s="15">
        <v>2000</v>
      </c>
      <c r="H12" s="16">
        <v>2000</v>
      </c>
    </row>
    <row r="13" spans="1:8">
      <c r="A13" s="19" t="s">
        <v>98</v>
      </c>
      <c r="B13" s="20">
        <f>SUM(B5:B12)</f>
        <v>27154</v>
      </c>
      <c r="C13" s="20">
        <f>SUM(C5:C12)</f>
        <v>29100</v>
      </c>
      <c r="D13" s="20">
        <f>SUM(D5:D12)</f>
        <v>32300</v>
      </c>
      <c r="E13" s="21">
        <f>SUM(E5:E12)</f>
        <v>30700</v>
      </c>
      <c r="F13" s="22">
        <f>SUM(F5:F12)</f>
        <v>34100</v>
      </c>
      <c r="G13" s="23">
        <f>SUM(G5:G12)</f>
        <v>37400</v>
      </c>
      <c r="H13" s="24">
        <f>SUM(H5:H12)</f>
        <v>37400</v>
      </c>
    </row>
    <row r="14" spans="1:8">
      <c r="B14" s="18"/>
      <c r="C14" s="18"/>
      <c r="H14" s="16"/>
    </row>
    <row r="15" spans="1:8">
      <c r="A15" s="21" t="s">
        <v>99</v>
      </c>
      <c r="B15" s="18"/>
      <c r="C15" s="18"/>
      <c r="H15" s="16"/>
    </row>
    <row r="16" spans="1:8">
      <c r="A16" s="1" t="s">
        <v>100</v>
      </c>
      <c r="B16" s="18"/>
      <c r="C16" s="18">
        <v>7000</v>
      </c>
      <c r="H16" s="16"/>
    </row>
    <row r="17" spans="1:8">
      <c r="A17" t="s">
        <v>101</v>
      </c>
      <c r="B17" s="18"/>
      <c r="C17" s="18"/>
      <c r="H17" s="16"/>
    </row>
    <row r="18" spans="1:8">
      <c r="A18" t="s">
        <v>102</v>
      </c>
      <c r="B18" s="18"/>
      <c r="C18" s="18"/>
      <c r="D18">
        <v>1000</v>
      </c>
      <c r="E18">
        <v>1000</v>
      </c>
      <c r="F18">
        <v>1000</v>
      </c>
      <c r="G18" s="15">
        <v>5000</v>
      </c>
      <c r="H18" s="16">
        <v>5000</v>
      </c>
    </row>
    <row r="19" spans="1:8">
      <c r="A19" t="s">
        <v>103</v>
      </c>
      <c r="D19">
        <v>1000</v>
      </c>
      <c r="E19">
        <v>2000</v>
      </c>
      <c r="G19" s="15">
        <v>5000</v>
      </c>
      <c r="H19" s="16">
        <v>5000</v>
      </c>
    </row>
    <row r="20" spans="1:8">
      <c r="A20" t="s">
        <v>104</v>
      </c>
      <c r="C20">
        <v>1000</v>
      </c>
      <c r="D20">
        <v>1000</v>
      </c>
      <c r="E20">
        <v>1600</v>
      </c>
      <c r="F20">
        <v>1500</v>
      </c>
      <c r="G20" s="15">
        <v>1000</v>
      </c>
      <c r="H20" s="16">
        <v>1000</v>
      </c>
    </row>
    <row r="21" spans="1:8">
      <c r="A21" t="s">
        <v>2</v>
      </c>
      <c r="D21">
        <v>2500</v>
      </c>
      <c r="E21">
        <v>3000</v>
      </c>
      <c r="F21">
        <v>3000</v>
      </c>
      <c r="G21" s="15">
        <v>3000</v>
      </c>
      <c r="H21" s="16">
        <v>3000</v>
      </c>
    </row>
    <row r="22" spans="1:8">
      <c r="A22" t="s">
        <v>105</v>
      </c>
      <c r="D22">
        <v>5000</v>
      </c>
      <c r="F22">
        <v>15000</v>
      </c>
      <c r="H22" s="16"/>
    </row>
    <row r="23" spans="1:8">
      <c r="A23" s="1" t="s">
        <v>106</v>
      </c>
      <c r="B23" s="18"/>
      <c r="C23" s="18">
        <f>SUM(C15:C22)</f>
        <v>8000</v>
      </c>
      <c r="D23" s="18">
        <f>SUM(D15:D22)</f>
        <v>10500</v>
      </c>
      <c r="E23">
        <v>10000</v>
      </c>
      <c r="F23">
        <v>8000</v>
      </c>
      <c r="G23" s="15">
        <v>8000</v>
      </c>
      <c r="H23" s="16">
        <v>8000</v>
      </c>
    </row>
    <row r="24" spans="1:8">
      <c r="A24" s="1" t="s">
        <v>107</v>
      </c>
      <c r="B24" s="18"/>
      <c r="C24" s="18"/>
      <c r="D24" s="18"/>
      <c r="G24" s="15">
        <v>70000</v>
      </c>
      <c r="H24" s="16"/>
    </row>
    <row r="25" spans="1:8">
      <c r="A25" s="25" t="s">
        <v>108</v>
      </c>
      <c r="B25" s="26"/>
      <c r="C25" s="26">
        <f>SUM(C16:C23)</f>
        <v>16000</v>
      </c>
      <c r="D25" s="26">
        <f t="shared" ref="D25:G25" si="0">SUM(D16:D23)</f>
        <v>21000</v>
      </c>
      <c r="E25" s="26">
        <f t="shared" si="0"/>
        <v>17600</v>
      </c>
      <c r="F25" s="26">
        <f t="shared" si="0"/>
        <v>28500</v>
      </c>
      <c r="G25" s="23">
        <f>SUM(G16:G24)</f>
        <v>92000</v>
      </c>
      <c r="H25" s="24">
        <f>SUM(H16:H24)</f>
        <v>22000</v>
      </c>
    </row>
    <row r="26" spans="1:8">
      <c r="A26" s="1"/>
      <c r="B26" s="18"/>
      <c r="C26" s="27"/>
      <c r="D26" s="27"/>
      <c r="E26" s="21"/>
      <c r="F26" s="22"/>
      <c r="G26" s="28"/>
      <c r="H26" s="24"/>
    </row>
    <row r="27" spans="1:8">
      <c r="A27" s="25" t="s">
        <v>109</v>
      </c>
      <c r="B27" s="26"/>
      <c r="C27" s="26">
        <f>SUM(C13,C25)</f>
        <v>45100</v>
      </c>
      <c r="D27" s="26">
        <f t="shared" ref="D27:H27" si="1">SUM(D13,D25)</f>
        <v>53300</v>
      </c>
      <c r="E27" s="26">
        <f t="shared" si="1"/>
        <v>48300</v>
      </c>
      <c r="F27" s="26">
        <f t="shared" si="1"/>
        <v>62600</v>
      </c>
      <c r="G27" s="23">
        <f t="shared" si="1"/>
        <v>129400</v>
      </c>
      <c r="H27" s="24">
        <f t="shared" si="1"/>
        <v>59400</v>
      </c>
    </row>
    <row r="28" spans="1:8">
      <c r="A28" s="1"/>
      <c r="B28" s="18"/>
      <c r="C28" s="18"/>
      <c r="H28" s="16"/>
    </row>
    <row r="29" spans="1:8">
      <c r="A29" s="1" t="s">
        <v>110</v>
      </c>
      <c r="B29" s="18">
        <v>25000</v>
      </c>
      <c r="C29" s="18">
        <v>25000</v>
      </c>
      <c r="D29">
        <v>25000</v>
      </c>
      <c r="E29">
        <v>30000</v>
      </c>
      <c r="F29">
        <v>30000</v>
      </c>
      <c r="G29" s="15">
        <v>30000</v>
      </c>
      <c r="H29" s="16">
        <v>30000</v>
      </c>
    </row>
    <row r="30" spans="1:8">
      <c r="A30" s="1" t="s">
        <v>111</v>
      </c>
      <c r="B30" s="18">
        <v>19000</v>
      </c>
      <c r="C30" s="18">
        <v>18000</v>
      </c>
      <c r="D30">
        <f>150*120</f>
        <v>18000</v>
      </c>
      <c r="E30">
        <v>18000</v>
      </c>
      <c r="F30" s="29">
        <f>150*150</f>
        <v>22500</v>
      </c>
      <c r="G30" s="15">
        <v>30000</v>
      </c>
      <c r="H30" s="16">
        <v>30000</v>
      </c>
    </row>
    <row r="31" spans="1:8">
      <c r="A31" s="17" t="s">
        <v>112</v>
      </c>
      <c r="B31" s="20">
        <f>SUM(B29:B30)</f>
        <v>44000</v>
      </c>
      <c r="C31" s="20">
        <f>SUM(C29:C30)</f>
        <v>43000</v>
      </c>
      <c r="D31" s="20">
        <f>SUM(D29:D30)</f>
        <v>43000</v>
      </c>
      <c r="E31">
        <f>SUM(E29:E30)</f>
        <v>48000</v>
      </c>
      <c r="F31" s="20">
        <f>SUM(F29:F30)</f>
        <v>52500</v>
      </c>
      <c r="G31" s="23">
        <f>SUM(G29:G30)</f>
        <v>60000</v>
      </c>
      <c r="H31" s="24">
        <f>SUM(H29:H30)</f>
        <v>60000</v>
      </c>
    </row>
    <row r="32" spans="1:8">
      <c r="A32" s="1" t="s">
        <v>113</v>
      </c>
      <c r="B32" s="18"/>
      <c r="C32" s="18"/>
      <c r="D32" s="27"/>
      <c r="F32" s="18">
        <f>SUM(F31-F27)</f>
        <v>-10100</v>
      </c>
      <c r="G32" s="28">
        <f>SUM(G31-G27)</f>
        <v>-69400</v>
      </c>
      <c r="H32" s="24">
        <f>SUM(H31-H27)</f>
        <v>600</v>
      </c>
    </row>
    <row r="33" spans="1:8">
      <c r="A33" s="1" t="s">
        <v>114</v>
      </c>
      <c r="B33" s="18"/>
      <c r="C33" s="18"/>
      <c r="F33" s="29">
        <v>9380</v>
      </c>
      <c r="G33" s="15">
        <v>29800</v>
      </c>
      <c r="H33" s="16">
        <v>29800</v>
      </c>
    </row>
    <row r="34" spans="1:8">
      <c r="A34" s="1" t="s">
        <v>115</v>
      </c>
      <c r="F34" s="26">
        <f>SUM(F32+F33)</f>
        <v>-720</v>
      </c>
      <c r="G34" s="23">
        <f>SUM(G32:G33)</f>
        <v>-39600</v>
      </c>
      <c r="H34" s="24">
        <f>SUM(H32:H33)</f>
        <v>30400</v>
      </c>
    </row>
    <row r="35" spans="1:8">
      <c r="H35" s="16" t="s">
        <v>116</v>
      </c>
    </row>
    <row r="36" spans="1:8">
      <c r="A36" s="1"/>
      <c r="H36" s="16"/>
    </row>
    <row r="37" spans="1:8">
      <c r="A37" s="1"/>
      <c r="H37" s="16"/>
    </row>
    <row r="38" spans="1:8">
      <c r="A38" s="1"/>
    </row>
    <row r="39" spans="1:8">
      <c r="A39" s="1"/>
    </row>
    <row r="40" spans="1:8">
      <c r="A40" s="1"/>
    </row>
    <row r="41" spans="1:8">
      <c r="A41" s="1"/>
    </row>
    <row r="42" spans="1:8">
      <c r="A42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topLeftCell="A41" workbookViewId="0">
      <selection activeCell="B65" sqref="B65"/>
    </sheetView>
  </sheetViews>
  <sheetFormatPr defaultRowHeight="15"/>
  <cols>
    <col min="1" max="1" width="46.140625" customWidth="1"/>
    <col min="2" max="7" width="14" customWidth="1"/>
    <col min="10" max="10" width="9.5703125" bestFit="1" customWidth="1"/>
  </cols>
  <sheetData>
    <row r="1" spans="1:8">
      <c r="A1" t="s">
        <v>84</v>
      </c>
      <c r="B1" t="s">
        <v>85</v>
      </c>
      <c r="C1" t="s">
        <v>85</v>
      </c>
      <c r="D1" t="s">
        <v>85</v>
      </c>
      <c r="E1" t="s">
        <v>85</v>
      </c>
      <c r="F1" t="s">
        <v>85</v>
      </c>
      <c r="G1" t="s">
        <v>85</v>
      </c>
      <c r="H1" t="s">
        <v>85</v>
      </c>
    </row>
    <row r="2" spans="1:8">
      <c r="A2" s="4" t="s">
        <v>73</v>
      </c>
      <c r="B2" s="1">
        <v>6000</v>
      </c>
      <c r="C2" s="1">
        <v>6000</v>
      </c>
      <c r="D2" s="1"/>
      <c r="E2" s="1"/>
      <c r="F2" s="1"/>
      <c r="G2" s="1"/>
    </row>
    <row r="3" spans="1:8">
      <c r="A3" s="4" t="s">
        <v>4</v>
      </c>
      <c r="B3" s="1">
        <v>600</v>
      </c>
      <c r="C3" s="1">
        <v>600</v>
      </c>
      <c r="D3" s="1"/>
      <c r="E3" s="1"/>
      <c r="F3" s="1"/>
      <c r="G3" s="1"/>
    </row>
    <row r="4" spans="1:8">
      <c r="A4" s="4" t="s">
        <v>29</v>
      </c>
      <c r="B4" s="1">
        <v>1400</v>
      </c>
      <c r="C4" s="1">
        <v>1400</v>
      </c>
      <c r="D4" s="1"/>
      <c r="E4" s="1"/>
      <c r="F4" s="1"/>
      <c r="G4" s="1"/>
    </row>
    <row r="5" spans="1:8">
      <c r="A5" s="4" t="s">
        <v>37</v>
      </c>
      <c r="B5" s="1">
        <v>600</v>
      </c>
      <c r="C5" s="1">
        <v>600</v>
      </c>
      <c r="D5" s="1"/>
      <c r="E5" s="1"/>
      <c r="F5" s="1"/>
      <c r="G5" s="1"/>
    </row>
    <row r="6" spans="1:8">
      <c r="A6" s="4" t="s">
        <v>33</v>
      </c>
      <c r="B6" s="1">
        <v>1400</v>
      </c>
      <c r="C6" s="1">
        <v>1400</v>
      </c>
      <c r="D6" s="1"/>
      <c r="E6" s="1"/>
      <c r="F6" s="1"/>
      <c r="G6" s="1"/>
    </row>
    <row r="7" spans="1:8">
      <c r="A7" s="12" t="s">
        <v>50</v>
      </c>
      <c r="B7" s="1">
        <v>1050</v>
      </c>
      <c r="C7" s="1"/>
      <c r="D7" s="1">
        <v>1050</v>
      </c>
      <c r="E7" s="1"/>
      <c r="F7" s="1"/>
      <c r="G7" s="1"/>
    </row>
    <row r="8" spans="1:8">
      <c r="A8" s="12" t="s">
        <v>25</v>
      </c>
      <c r="B8" s="1">
        <v>600</v>
      </c>
      <c r="C8" s="1"/>
      <c r="D8" s="1">
        <v>600</v>
      </c>
      <c r="E8" s="1"/>
      <c r="F8" s="1"/>
      <c r="G8" s="1"/>
    </row>
    <row r="9" spans="1:8">
      <c r="A9" s="12" t="s">
        <v>49</v>
      </c>
      <c r="B9" s="1">
        <v>600</v>
      </c>
      <c r="C9" s="1"/>
      <c r="D9" s="1">
        <v>600</v>
      </c>
      <c r="E9" s="1"/>
      <c r="F9" s="1"/>
      <c r="G9" s="1"/>
    </row>
    <row r="10" spans="1:8">
      <c r="A10" s="12" t="s">
        <v>57</v>
      </c>
      <c r="B10" s="1">
        <v>300</v>
      </c>
      <c r="C10" s="1"/>
      <c r="D10" s="1">
        <v>300</v>
      </c>
      <c r="E10" s="1"/>
      <c r="F10" s="1"/>
      <c r="G10" s="1"/>
    </row>
    <row r="11" spans="1:8">
      <c r="A11" s="12" t="s">
        <v>17</v>
      </c>
      <c r="B11" s="1">
        <v>600</v>
      </c>
      <c r="C11" s="1"/>
      <c r="D11" s="1">
        <v>600</v>
      </c>
      <c r="E11" s="1"/>
      <c r="F11" s="1"/>
      <c r="G11" s="1"/>
    </row>
    <row r="12" spans="1:8">
      <c r="A12" s="12" t="s">
        <v>16</v>
      </c>
      <c r="B12" s="1">
        <v>800</v>
      </c>
      <c r="C12" s="1"/>
      <c r="D12" s="1">
        <v>800</v>
      </c>
      <c r="E12" s="1"/>
      <c r="F12" s="1"/>
      <c r="G12" s="1"/>
    </row>
    <row r="13" spans="1:8">
      <c r="A13" s="12" t="s">
        <v>7</v>
      </c>
      <c r="B13" s="1">
        <v>1000</v>
      </c>
      <c r="C13" s="1"/>
      <c r="D13" s="1">
        <v>1000</v>
      </c>
      <c r="E13" s="1"/>
      <c r="F13" s="1"/>
      <c r="G13" s="1"/>
    </row>
    <row r="14" spans="1:8">
      <c r="A14" s="12" t="s">
        <v>41</v>
      </c>
      <c r="B14" s="1">
        <v>800</v>
      </c>
      <c r="C14" s="1"/>
      <c r="D14" s="1">
        <v>800</v>
      </c>
      <c r="E14" s="1"/>
      <c r="F14" s="1"/>
      <c r="G14" s="1"/>
    </row>
    <row r="15" spans="1:8">
      <c r="A15" s="12" t="s">
        <v>43</v>
      </c>
      <c r="B15" s="1">
        <v>1050</v>
      </c>
      <c r="C15" s="1"/>
      <c r="D15" s="1">
        <v>1050</v>
      </c>
      <c r="E15" s="1"/>
      <c r="F15" s="1"/>
      <c r="G15" s="1"/>
    </row>
    <row r="16" spans="1:8">
      <c r="A16" s="12" t="s">
        <v>67</v>
      </c>
      <c r="B16" s="1">
        <v>2100</v>
      </c>
      <c r="C16" s="1"/>
      <c r="D16" s="1">
        <v>2100</v>
      </c>
      <c r="E16" s="1"/>
      <c r="F16" s="1"/>
      <c r="G16" s="1"/>
    </row>
    <row r="17" spans="1:7">
      <c r="A17" s="12" t="s">
        <v>30</v>
      </c>
      <c r="B17" s="1">
        <v>1400</v>
      </c>
      <c r="C17" s="1"/>
      <c r="D17" s="1">
        <v>1400</v>
      </c>
      <c r="E17" s="1"/>
      <c r="F17" s="1"/>
      <c r="G17" s="1"/>
    </row>
    <row r="18" spans="1:7">
      <c r="A18" s="12" t="s">
        <v>68</v>
      </c>
      <c r="B18" s="1">
        <v>1000</v>
      </c>
      <c r="C18" s="1"/>
      <c r="D18" s="1">
        <v>1000</v>
      </c>
      <c r="E18" s="1"/>
      <c r="F18" s="1"/>
      <c r="G18" s="1"/>
    </row>
    <row r="19" spans="1:7">
      <c r="A19" s="12" t="s">
        <v>69</v>
      </c>
      <c r="B19" s="1">
        <v>5000</v>
      </c>
      <c r="C19" s="1"/>
      <c r="D19" s="1">
        <v>5000</v>
      </c>
      <c r="E19" s="1"/>
      <c r="F19" s="1"/>
      <c r="G19" s="1"/>
    </row>
    <row r="20" spans="1:7">
      <c r="A20" s="13" t="s">
        <v>36</v>
      </c>
      <c r="B20" s="1">
        <v>400</v>
      </c>
      <c r="C20" s="1"/>
      <c r="D20" s="1"/>
      <c r="E20" s="1">
        <v>400</v>
      </c>
      <c r="F20" s="1"/>
      <c r="G20" s="1"/>
    </row>
    <row r="21" spans="1:7">
      <c r="A21" s="13" t="s">
        <v>66</v>
      </c>
      <c r="B21" s="1">
        <v>6000</v>
      </c>
      <c r="C21" s="1"/>
      <c r="D21" s="1"/>
      <c r="E21" s="1">
        <v>6000</v>
      </c>
      <c r="F21" s="1"/>
      <c r="G21" s="1"/>
    </row>
    <row r="22" spans="1:7">
      <c r="A22" s="13" t="s">
        <v>1</v>
      </c>
      <c r="B22" s="1">
        <v>6000</v>
      </c>
      <c r="C22" s="1"/>
      <c r="D22" s="1"/>
      <c r="E22" s="1">
        <v>6000</v>
      </c>
      <c r="F22" s="1"/>
      <c r="G22" s="1"/>
    </row>
    <row r="23" spans="1:7">
      <c r="A23" s="13" t="s">
        <v>23</v>
      </c>
      <c r="B23" s="1">
        <v>1400</v>
      </c>
      <c r="C23" s="1"/>
      <c r="D23" s="1"/>
      <c r="E23" s="1">
        <v>1400</v>
      </c>
      <c r="F23" s="1"/>
      <c r="G23" s="1"/>
    </row>
    <row r="24" spans="1:7">
      <c r="A24" s="13" t="s">
        <v>72</v>
      </c>
      <c r="B24" s="1">
        <v>600</v>
      </c>
      <c r="C24" s="1"/>
      <c r="D24" s="1"/>
      <c r="E24" s="1">
        <v>600</v>
      </c>
      <c r="F24" s="1"/>
      <c r="G24" s="1"/>
    </row>
    <row r="25" spans="1:7">
      <c r="A25" s="13" t="s">
        <v>46</v>
      </c>
      <c r="B25" s="1">
        <v>1000</v>
      </c>
      <c r="C25" s="1"/>
      <c r="D25" s="1"/>
      <c r="E25" s="1">
        <v>1000</v>
      </c>
      <c r="F25" s="1"/>
      <c r="G25" s="1"/>
    </row>
    <row r="26" spans="1:7">
      <c r="A26" s="13" t="s">
        <v>28</v>
      </c>
      <c r="B26" s="1">
        <v>1400</v>
      </c>
      <c r="C26" s="1"/>
      <c r="D26" s="1"/>
      <c r="E26" s="1">
        <v>1400</v>
      </c>
      <c r="F26" s="1"/>
      <c r="G26" s="1"/>
    </row>
    <row r="27" spans="1:7">
      <c r="A27" s="13" t="s">
        <v>19</v>
      </c>
      <c r="B27" s="1">
        <v>1400</v>
      </c>
      <c r="C27" s="1"/>
      <c r="D27" s="1"/>
      <c r="E27" s="1">
        <v>1400</v>
      </c>
      <c r="F27" s="1"/>
      <c r="G27" s="1"/>
    </row>
    <row r="28" spans="1:7">
      <c r="A28" s="8" t="s">
        <v>71</v>
      </c>
      <c r="B28" s="1">
        <v>6000</v>
      </c>
      <c r="C28" s="1"/>
      <c r="D28" s="1"/>
      <c r="E28" s="1"/>
      <c r="F28" s="1">
        <v>6000</v>
      </c>
      <c r="G28" s="1"/>
    </row>
    <row r="29" spans="1:7">
      <c r="A29" s="8" t="s">
        <v>32</v>
      </c>
      <c r="B29" s="1">
        <v>700</v>
      </c>
      <c r="C29" s="1"/>
      <c r="D29" s="1"/>
      <c r="E29" s="1"/>
      <c r="F29" s="1">
        <v>700</v>
      </c>
      <c r="G29" s="1"/>
    </row>
    <row r="30" spans="1:7">
      <c r="A30" s="8" t="s">
        <v>32</v>
      </c>
      <c r="B30" s="1">
        <v>2100</v>
      </c>
      <c r="C30" s="1"/>
      <c r="D30" s="1"/>
      <c r="E30" s="1"/>
      <c r="F30" s="1">
        <v>2100</v>
      </c>
      <c r="G30" s="1"/>
    </row>
    <row r="31" spans="1:7">
      <c r="A31" s="8" t="s">
        <v>61</v>
      </c>
      <c r="B31" s="1">
        <v>300</v>
      </c>
      <c r="C31" s="1"/>
      <c r="D31" s="1"/>
      <c r="E31" s="1"/>
      <c r="F31" s="1">
        <v>300</v>
      </c>
      <c r="G31" s="1"/>
    </row>
    <row r="32" spans="1:7">
      <c r="A32" s="5" t="s">
        <v>64</v>
      </c>
      <c r="B32" s="1">
        <v>300</v>
      </c>
      <c r="C32" s="1"/>
      <c r="D32" s="1"/>
      <c r="E32" s="1"/>
      <c r="F32" s="1"/>
      <c r="G32" s="1">
        <v>300</v>
      </c>
    </row>
    <row r="33" spans="1:7">
      <c r="A33" s="5" t="s">
        <v>58</v>
      </c>
      <c r="B33" s="1">
        <v>300</v>
      </c>
      <c r="C33" s="1"/>
      <c r="D33" s="1"/>
      <c r="E33" s="1"/>
      <c r="F33" s="1"/>
      <c r="G33" s="1">
        <v>300</v>
      </c>
    </row>
    <row r="34" spans="1:7">
      <c r="A34" s="5" t="s">
        <v>18</v>
      </c>
      <c r="B34" s="1">
        <v>600</v>
      </c>
      <c r="C34" s="1"/>
      <c r="D34" s="1"/>
      <c r="E34" s="1"/>
      <c r="F34" s="1"/>
      <c r="G34" s="1">
        <v>600</v>
      </c>
    </row>
    <row r="35" spans="1:7">
      <c r="A35" s="5" t="s">
        <v>11</v>
      </c>
      <c r="B35" s="1">
        <v>1000</v>
      </c>
      <c r="C35" s="1"/>
      <c r="D35" s="1"/>
      <c r="E35" s="1"/>
      <c r="F35" s="1"/>
      <c r="G35" s="1">
        <v>1000</v>
      </c>
    </row>
    <row r="36" spans="1:7">
      <c r="A36" s="5" t="s">
        <v>65</v>
      </c>
      <c r="B36" s="1">
        <v>300</v>
      </c>
      <c r="C36" s="1"/>
      <c r="D36" s="1"/>
      <c r="E36" s="1"/>
      <c r="F36" s="1"/>
      <c r="G36" s="1">
        <v>300</v>
      </c>
    </row>
    <row r="37" spans="1:7">
      <c r="A37" s="5" t="s">
        <v>8</v>
      </c>
      <c r="B37" s="1">
        <v>800</v>
      </c>
      <c r="C37" s="1"/>
      <c r="D37" s="1"/>
      <c r="E37" s="1"/>
      <c r="F37" s="1"/>
      <c r="G37" s="1">
        <v>800</v>
      </c>
    </row>
    <row r="38" spans="1:7">
      <c r="A38" s="5" t="s">
        <v>15</v>
      </c>
      <c r="B38" s="1">
        <v>400</v>
      </c>
      <c r="C38" s="1"/>
      <c r="D38" s="1"/>
      <c r="E38" s="1"/>
      <c r="F38" s="1"/>
      <c r="G38" s="1">
        <v>400</v>
      </c>
    </row>
    <row r="39" spans="1:7">
      <c r="A39" s="5" t="s">
        <v>3</v>
      </c>
      <c r="B39" s="1">
        <v>1400</v>
      </c>
      <c r="C39" s="1"/>
      <c r="D39" s="1"/>
      <c r="E39" s="1"/>
      <c r="F39" s="1"/>
      <c r="G39" s="1">
        <v>1400</v>
      </c>
    </row>
    <row r="40" spans="1:7">
      <c r="A40" s="5" t="s">
        <v>10</v>
      </c>
      <c r="B40" s="1">
        <v>600</v>
      </c>
      <c r="C40" s="1"/>
      <c r="D40" s="1"/>
      <c r="E40" s="1"/>
      <c r="F40" s="1"/>
      <c r="G40" s="1">
        <v>600</v>
      </c>
    </row>
    <row r="41" spans="1:7">
      <c r="A41" s="5" t="s">
        <v>55</v>
      </c>
      <c r="B41" s="1">
        <v>150</v>
      </c>
      <c r="C41" s="1"/>
      <c r="D41" s="1"/>
      <c r="E41" s="1"/>
      <c r="F41" s="1"/>
      <c r="G41" s="1">
        <v>150</v>
      </c>
    </row>
    <row r="42" spans="1:7">
      <c r="A42" s="5" t="s">
        <v>40</v>
      </c>
      <c r="B42" s="1">
        <v>400</v>
      </c>
      <c r="C42" s="1"/>
      <c r="D42" s="1"/>
      <c r="E42" s="1"/>
      <c r="F42" s="1"/>
      <c r="G42" s="1">
        <v>400</v>
      </c>
    </row>
    <row r="43" spans="1:7">
      <c r="A43" s="5" t="s">
        <v>27</v>
      </c>
      <c r="B43" s="1">
        <v>1400</v>
      </c>
      <c r="C43" s="1"/>
      <c r="D43" s="1"/>
      <c r="E43" s="1"/>
      <c r="F43" s="1"/>
      <c r="G43" s="1">
        <v>1400</v>
      </c>
    </row>
    <row r="44" spans="1:7">
      <c r="A44" s="5" t="s">
        <v>22</v>
      </c>
      <c r="B44" s="1">
        <v>1600</v>
      </c>
      <c r="C44" s="1"/>
      <c r="D44" s="1"/>
      <c r="E44" s="1"/>
      <c r="F44" s="1"/>
      <c r="G44" s="1">
        <v>1600</v>
      </c>
    </row>
    <row r="45" spans="1:7">
      <c r="A45" s="5" t="s">
        <v>44</v>
      </c>
      <c r="B45" s="1">
        <v>400</v>
      </c>
      <c r="C45" s="1"/>
      <c r="D45" s="1"/>
      <c r="E45" s="1"/>
      <c r="F45" s="1"/>
      <c r="G45" s="1">
        <v>400</v>
      </c>
    </row>
    <row r="46" spans="1:7">
      <c r="A46" s="5" t="s">
        <v>13</v>
      </c>
      <c r="B46" s="1">
        <v>400</v>
      </c>
      <c r="C46" s="1"/>
      <c r="D46" s="1"/>
      <c r="E46" s="1"/>
      <c r="F46" s="1"/>
      <c r="G46" s="1">
        <v>400</v>
      </c>
    </row>
    <row r="47" spans="1:7">
      <c r="A47" s="5" t="s">
        <v>34</v>
      </c>
      <c r="B47" s="1">
        <v>1400</v>
      </c>
      <c r="C47" s="1"/>
      <c r="D47" s="1"/>
      <c r="E47" s="1"/>
      <c r="F47" s="1"/>
      <c r="G47" s="1">
        <v>1400</v>
      </c>
    </row>
    <row r="48" spans="1:7">
      <c r="A48" s="5" t="s">
        <v>70</v>
      </c>
      <c r="B48" s="1">
        <v>3000</v>
      </c>
      <c r="C48" s="1"/>
      <c r="D48" s="1"/>
      <c r="E48" s="1"/>
      <c r="F48" s="1"/>
      <c r="G48" s="1">
        <v>3000</v>
      </c>
    </row>
    <row r="49" spans="1:10">
      <c r="A49" s="5" t="s">
        <v>75</v>
      </c>
      <c r="B49" s="1">
        <v>3000</v>
      </c>
      <c r="C49" s="1"/>
      <c r="D49" s="1"/>
      <c r="E49" s="1"/>
      <c r="F49" s="1"/>
      <c r="G49" s="1">
        <v>3000</v>
      </c>
    </row>
    <row r="50" spans="1:10">
      <c r="A50" s="14" t="s">
        <v>0</v>
      </c>
      <c r="B50" s="1">
        <v>46.39</v>
      </c>
      <c r="C50" s="1"/>
      <c r="D50" s="1"/>
      <c r="E50" s="1"/>
      <c r="F50" s="1"/>
      <c r="H50" s="1">
        <v>46.39</v>
      </c>
    </row>
    <row r="51" spans="1:10">
      <c r="B51" s="1">
        <f t="shared" ref="B51:H51" si="0">SUM(B2:B50)</f>
        <v>71096.39</v>
      </c>
      <c r="C51" s="1">
        <f t="shared" si="0"/>
        <v>10000</v>
      </c>
      <c r="D51" s="1">
        <f t="shared" si="0"/>
        <v>16300</v>
      </c>
      <c r="E51" s="1">
        <f t="shared" si="0"/>
        <v>18200</v>
      </c>
      <c r="F51" s="1">
        <f t="shared" si="0"/>
        <v>9100</v>
      </c>
      <c r="G51" s="1">
        <f t="shared" si="0"/>
        <v>17450</v>
      </c>
      <c r="H51" s="1">
        <f t="shared" si="0"/>
        <v>46.39</v>
      </c>
      <c r="J51" s="1">
        <f>SUM(C51:I51)</f>
        <v>71096.39</v>
      </c>
    </row>
  </sheetData>
  <sortState ref="A2:G50">
    <sortCondition sortBy="cellColor" ref="A2:A50" dxfId="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Udtræk fra bank</vt:lpstr>
      <vt:lpstr>fordeling</vt:lpstr>
      <vt:lpstr>budget 2020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Connie</cp:lastModifiedBy>
  <cp:lastPrinted>2020-01-02T09:43:33Z</cp:lastPrinted>
  <dcterms:created xsi:type="dcterms:W3CDTF">2020-01-01T13:36:58Z</dcterms:created>
  <dcterms:modified xsi:type="dcterms:W3CDTF">2020-01-02T09:44:47Z</dcterms:modified>
</cp:coreProperties>
</file>